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rner.SLVBOCS\Desktop\Finance\Board_SAC\FY 19-20\May 2020\"/>
    </mc:Choice>
  </mc:AlternateContent>
  <bookViews>
    <workbookView xWindow="120" yWindow="120" windowWidth="18972" windowHeight="11016"/>
  </bookViews>
  <sheets>
    <sheet name="Sheet1" sheetId="1" r:id="rId1"/>
    <sheet name="Sheet2" sheetId="2" r:id="rId2"/>
    <sheet name="Sheet3" sheetId="3" r:id="rId3"/>
  </sheets>
  <calcPr calcId="152511" iterateDelta="0"/>
</workbook>
</file>

<file path=xl/calcChain.xml><?xml version="1.0" encoding="utf-8"?>
<calcChain xmlns="http://schemas.openxmlformats.org/spreadsheetml/2006/main">
  <c r="D41" i="1" l="1"/>
  <c r="E41" i="1" s="1"/>
  <c r="D18" i="1"/>
  <c r="E18" i="1"/>
  <c r="D36" i="1" l="1"/>
  <c r="E36" i="1" s="1"/>
  <c r="D35" i="1"/>
  <c r="E35" i="1" s="1"/>
  <c r="B45" i="1"/>
  <c r="D13" i="1"/>
  <c r="E13" i="1" s="1"/>
  <c r="D12" i="1" l="1"/>
  <c r="E12" i="1" s="1"/>
  <c r="D26" i="1" l="1"/>
  <c r="D27" i="1"/>
  <c r="D28" i="1"/>
  <c r="D29" i="1"/>
  <c r="D30" i="1"/>
  <c r="D31" i="1"/>
  <c r="D32" i="1"/>
  <c r="D33" i="1"/>
  <c r="D34" i="1"/>
  <c r="D37" i="1"/>
  <c r="D38" i="1"/>
  <c r="D39" i="1"/>
  <c r="D40" i="1"/>
  <c r="D42" i="1"/>
  <c r="D43" i="1"/>
  <c r="D25" i="1"/>
  <c r="D4" i="1"/>
  <c r="D5" i="1"/>
  <c r="D6" i="1"/>
  <c r="D7" i="1"/>
  <c r="D8" i="1"/>
  <c r="D9" i="1"/>
  <c r="D10" i="1"/>
  <c r="D11" i="1"/>
  <c r="D14" i="1"/>
  <c r="D15" i="1"/>
  <c r="D16" i="1"/>
  <c r="D17" i="1"/>
  <c r="D19" i="1"/>
  <c r="D20" i="1"/>
  <c r="D3" i="1"/>
  <c r="D2" i="1"/>
  <c r="C45" i="1" l="1"/>
  <c r="E43" i="1"/>
  <c r="E20" i="1"/>
  <c r="C22" i="1" l="1"/>
  <c r="E8" i="1" l="1"/>
  <c r="E28" i="1" l="1"/>
  <c r="E37" i="1" l="1"/>
  <c r="E11" i="1"/>
  <c r="D45" i="1" l="1"/>
  <c r="E45" i="1" s="1"/>
  <c r="E42" i="1"/>
  <c r="E40" i="1"/>
  <c r="E39" i="1"/>
  <c r="E38" i="1"/>
  <c r="E34" i="1"/>
  <c r="E33" i="1"/>
  <c r="E31" i="1"/>
  <c r="E32" i="1"/>
  <c r="E30" i="1"/>
  <c r="E29" i="1"/>
  <c r="E27" i="1"/>
  <c r="E25" i="1"/>
  <c r="E9" i="1" l="1"/>
  <c r="E3" i="1"/>
  <c r="B22" i="1" l="1"/>
  <c r="E10" i="1" l="1"/>
  <c r="E19" i="1" l="1"/>
  <c r="E14" i="1"/>
  <c r="E17" i="1"/>
  <c r="E16" i="1"/>
  <c r="E15" i="1"/>
  <c r="E7" i="1"/>
  <c r="E6" i="1"/>
  <c r="E5" i="1"/>
  <c r="E4" i="1"/>
  <c r="E2" i="1"/>
  <c r="D22" i="1" l="1"/>
  <c r="E22" i="1" s="1"/>
</calcChain>
</file>

<file path=xl/sharedStrings.xml><?xml version="1.0" encoding="utf-8"?>
<sst xmlns="http://schemas.openxmlformats.org/spreadsheetml/2006/main" count="48" uniqueCount="25">
  <si>
    <t>Budget</t>
  </si>
  <si>
    <t>Expenditures</t>
  </si>
  <si>
    <t>Balance</t>
  </si>
  <si>
    <t>% Remaining</t>
  </si>
  <si>
    <t>Admin Grant</t>
  </si>
  <si>
    <t>Special Projects</t>
  </si>
  <si>
    <t>Special Ed.</t>
  </si>
  <si>
    <t>Gifted &amp; Talented</t>
  </si>
  <si>
    <t>Gifted &amp; Talented GERC</t>
  </si>
  <si>
    <t>Part B</t>
  </si>
  <si>
    <t>Federal Preschool</t>
  </si>
  <si>
    <t>Title III ELL</t>
  </si>
  <si>
    <t>SWAP</t>
  </si>
  <si>
    <t>McKinney-Vento</t>
  </si>
  <si>
    <t>BOCES Grant</t>
  </si>
  <si>
    <t>Grant Writing Funds</t>
  </si>
  <si>
    <t>Kelly Heersink Mem. Fund</t>
  </si>
  <si>
    <t>Revenue</t>
  </si>
  <si>
    <t>EARSS Grant</t>
  </si>
  <si>
    <t>CO MTSS</t>
  </si>
  <si>
    <t>TOTAL</t>
  </si>
  <si>
    <t>G/T Universal Screening</t>
  </si>
  <si>
    <t>Retaining Teacher Grant</t>
  </si>
  <si>
    <t>Education Stability Grant</t>
  </si>
  <si>
    <t>IDEA Part C - Federal Child Find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</si>
</sst>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8" fontId="1" fillId="0" borderId="0" xfId="0" applyNumberFormat="1" applyFont="1" applyFill="1" applyAlignment="1">
      <alignment horizontal="right"/>
    </xf>
    <xf numFmtId="10" fontId="1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8" fontId="4" fillId="2" borderId="1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8" fontId="6" fillId="0" borderId="0" xfId="0" applyNumberFormat="1" applyFont="1" applyFill="1" applyAlignment="1">
      <alignment horizontal="right"/>
    </xf>
    <xf numFmtId="10" fontId="6" fillId="0" borderId="0" xfId="0" applyNumberFormat="1" applyFont="1" applyFill="1" applyAlignment="1">
      <alignment horizontal="right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Layout" zoomScaleNormal="100" workbookViewId="0">
      <selection activeCell="C44" sqref="C44"/>
    </sheetView>
  </sheetViews>
  <sheetFormatPr defaultRowHeight="14.4" x14ac:dyDescent="0.3"/>
  <cols>
    <col min="1" max="1" width="24.44140625" customWidth="1"/>
    <col min="2" max="2" width="14.88671875" customWidth="1"/>
    <col min="3" max="3" width="14.109375" customWidth="1"/>
    <col min="4" max="4" width="14.6640625" customWidth="1"/>
    <col min="5" max="5" width="12.5546875" customWidth="1"/>
  </cols>
  <sheetData>
    <row r="1" spans="1:5" s="9" customFormat="1" ht="15.6" x14ac:dyDescent="0.3">
      <c r="A1" s="5"/>
      <c r="B1" s="6" t="s">
        <v>0</v>
      </c>
      <c r="C1" s="7" t="s">
        <v>17</v>
      </c>
      <c r="D1" s="6" t="s">
        <v>2</v>
      </c>
      <c r="E1" s="8" t="s">
        <v>3</v>
      </c>
    </row>
    <row r="2" spans="1:5" x14ac:dyDescent="0.3">
      <c r="A2" s="1" t="s">
        <v>4</v>
      </c>
      <c r="B2" s="2">
        <v>1612878</v>
      </c>
      <c r="C2" s="2">
        <v>1587428.36</v>
      </c>
      <c r="D2" s="2">
        <f>SUM(B2-C2)</f>
        <v>25449.639999999898</v>
      </c>
      <c r="E2" s="3">
        <f t="shared" ref="E2:E20" si="0">SUM(D2/B2)</f>
        <v>1.577902358392879E-2</v>
      </c>
    </row>
    <row r="3" spans="1:5" x14ac:dyDescent="0.3">
      <c r="A3" s="1" t="s">
        <v>16</v>
      </c>
      <c r="B3" s="2">
        <v>10415</v>
      </c>
      <c r="C3" s="2">
        <v>10415</v>
      </c>
      <c r="D3" s="2">
        <f>SUM(B3-C3)</f>
        <v>0</v>
      </c>
      <c r="E3" s="3">
        <f t="shared" si="0"/>
        <v>0</v>
      </c>
    </row>
    <row r="4" spans="1:5" x14ac:dyDescent="0.3">
      <c r="A4" s="1" t="s">
        <v>5</v>
      </c>
      <c r="B4" s="2">
        <v>82033.37</v>
      </c>
      <c r="C4" s="2">
        <v>82883.91</v>
      </c>
      <c r="D4" s="2">
        <f t="shared" ref="D4:D20" si="1">SUM(B4-C4)</f>
        <v>-850.54000000000815</v>
      </c>
      <c r="E4" s="3">
        <f t="shared" si="0"/>
        <v>-1.0368219664753603E-2</v>
      </c>
    </row>
    <row r="5" spans="1:5" x14ac:dyDescent="0.3">
      <c r="A5" s="1" t="s">
        <v>6</v>
      </c>
      <c r="B5" s="2">
        <v>2878594</v>
      </c>
      <c r="C5" s="2">
        <v>2771824.74</v>
      </c>
      <c r="D5" s="2">
        <f t="shared" si="1"/>
        <v>106769.25999999978</v>
      </c>
      <c r="E5" s="3">
        <f t="shared" si="0"/>
        <v>3.7090767228723391E-2</v>
      </c>
    </row>
    <row r="6" spans="1:5" x14ac:dyDescent="0.3">
      <c r="A6" s="1" t="s">
        <v>7</v>
      </c>
      <c r="B6" s="2">
        <v>136799.07</v>
      </c>
      <c r="C6" s="2">
        <v>136799.07</v>
      </c>
      <c r="D6" s="2">
        <f t="shared" si="1"/>
        <v>0</v>
      </c>
      <c r="E6" s="3">
        <f t="shared" si="0"/>
        <v>0</v>
      </c>
    </row>
    <row r="7" spans="1:5" x14ac:dyDescent="0.3">
      <c r="A7" s="1" t="s">
        <v>8</v>
      </c>
      <c r="B7" s="2">
        <v>51321</v>
      </c>
      <c r="C7" s="2">
        <v>51321</v>
      </c>
      <c r="D7" s="2">
        <f t="shared" si="1"/>
        <v>0</v>
      </c>
      <c r="E7" s="3">
        <f t="shared" si="0"/>
        <v>0</v>
      </c>
    </row>
    <row r="8" spans="1:5" x14ac:dyDescent="0.3">
      <c r="A8" s="1" t="s">
        <v>18</v>
      </c>
      <c r="B8" s="2">
        <v>104416</v>
      </c>
      <c r="C8" s="2">
        <v>104416</v>
      </c>
      <c r="D8" s="2">
        <f t="shared" si="1"/>
        <v>0</v>
      </c>
      <c r="E8" s="3">
        <f>SUM(D8/B8)</f>
        <v>0</v>
      </c>
    </row>
    <row r="9" spans="1:5" x14ac:dyDescent="0.3">
      <c r="A9" s="1" t="s">
        <v>15</v>
      </c>
      <c r="B9" s="2">
        <v>153724.41</v>
      </c>
      <c r="C9" s="2">
        <v>148724.41</v>
      </c>
      <c r="D9" s="2">
        <f t="shared" si="1"/>
        <v>5000</v>
      </c>
      <c r="E9" s="3">
        <f t="shared" si="0"/>
        <v>3.2525738755478067E-2</v>
      </c>
    </row>
    <row r="10" spans="1:5" x14ac:dyDescent="0.3">
      <c r="A10" s="1" t="s">
        <v>14</v>
      </c>
      <c r="B10" s="2">
        <v>319564.94</v>
      </c>
      <c r="C10" s="2">
        <v>319564.94</v>
      </c>
      <c r="D10" s="2">
        <f t="shared" si="1"/>
        <v>0</v>
      </c>
      <c r="E10" s="3">
        <f t="shared" si="0"/>
        <v>0</v>
      </c>
    </row>
    <row r="11" spans="1:5" x14ac:dyDescent="0.3">
      <c r="A11" s="1" t="s">
        <v>21</v>
      </c>
      <c r="B11" s="2">
        <v>21222</v>
      </c>
      <c r="C11" s="2">
        <v>21222</v>
      </c>
      <c r="D11" s="2">
        <f t="shared" si="1"/>
        <v>0</v>
      </c>
      <c r="E11" s="3">
        <f t="shared" si="0"/>
        <v>0</v>
      </c>
    </row>
    <row r="12" spans="1:5" x14ac:dyDescent="0.3">
      <c r="A12" s="1" t="s">
        <v>22</v>
      </c>
      <c r="B12" s="2">
        <v>401395</v>
      </c>
      <c r="C12" s="2">
        <v>401395</v>
      </c>
      <c r="D12" s="2">
        <f t="shared" si="1"/>
        <v>0</v>
      </c>
      <c r="E12" s="3">
        <f t="shared" si="0"/>
        <v>0</v>
      </c>
    </row>
    <row r="13" spans="1:5" x14ac:dyDescent="0.3">
      <c r="A13" s="1" t="s">
        <v>23</v>
      </c>
      <c r="B13" s="2">
        <v>142741</v>
      </c>
      <c r="C13" s="2">
        <v>142741</v>
      </c>
      <c r="D13" s="2">
        <f t="shared" si="1"/>
        <v>0</v>
      </c>
      <c r="E13" s="3">
        <f t="shared" si="0"/>
        <v>0</v>
      </c>
    </row>
    <row r="14" spans="1:5" x14ac:dyDescent="0.3">
      <c r="A14" s="1" t="s">
        <v>12</v>
      </c>
      <c r="B14" s="2">
        <v>225557.71</v>
      </c>
      <c r="C14" s="2">
        <v>186594.03</v>
      </c>
      <c r="D14" s="2">
        <f t="shared" si="1"/>
        <v>38963.679999999993</v>
      </c>
      <c r="E14" s="3">
        <f>SUM(D14/B14)</f>
        <v>0.17274372930989587</v>
      </c>
    </row>
    <row r="15" spans="1:5" x14ac:dyDescent="0.3">
      <c r="A15" s="1" t="s">
        <v>9</v>
      </c>
      <c r="B15" s="2">
        <v>1772599</v>
      </c>
      <c r="C15" s="2">
        <v>842578.29</v>
      </c>
      <c r="D15" s="2">
        <f t="shared" si="1"/>
        <v>930020.71</v>
      </c>
      <c r="E15" s="3">
        <f t="shared" si="0"/>
        <v>0.52466503140304155</v>
      </c>
    </row>
    <row r="16" spans="1:5" x14ac:dyDescent="0.3">
      <c r="A16" s="1" t="s">
        <v>10</v>
      </c>
      <c r="B16" s="2">
        <v>38351</v>
      </c>
      <c r="C16" s="2">
        <v>16440.349999999999</v>
      </c>
      <c r="D16" s="2">
        <f t="shared" si="1"/>
        <v>21910.65</v>
      </c>
      <c r="E16" s="3">
        <f t="shared" si="0"/>
        <v>0.57131887043362628</v>
      </c>
    </row>
    <row r="17" spans="1:5" x14ac:dyDescent="0.3">
      <c r="A17" s="1" t="s">
        <v>11</v>
      </c>
      <c r="B17" s="2">
        <v>25338</v>
      </c>
      <c r="C17" s="2">
        <v>3898.17</v>
      </c>
      <c r="D17" s="2">
        <f t="shared" si="1"/>
        <v>21439.83</v>
      </c>
      <c r="E17" s="3">
        <f t="shared" si="0"/>
        <v>0.84615320861946486</v>
      </c>
    </row>
    <row r="18" spans="1:5" x14ac:dyDescent="0.3">
      <c r="A18" s="1" t="s">
        <v>24</v>
      </c>
      <c r="B18" s="2">
        <v>2031</v>
      </c>
      <c r="C18" s="2">
        <v>2031</v>
      </c>
      <c r="D18" s="2">
        <f t="shared" si="1"/>
        <v>0</v>
      </c>
      <c r="E18" s="3">
        <f t="shared" si="0"/>
        <v>0</v>
      </c>
    </row>
    <row r="19" spans="1:5" x14ac:dyDescent="0.3">
      <c r="A19" s="1" t="s">
        <v>13</v>
      </c>
      <c r="B19" s="2">
        <v>54556.54</v>
      </c>
      <c r="C19" s="2">
        <v>30250.79</v>
      </c>
      <c r="D19" s="2">
        <f t="shared" si="1"/>
        <v>24305.75</v>
      </c>
      <c r="E19" s="3">
        <f t="shared" si="0"/>
        <v>0.4455148731939379</v>
      </c>
    </row>
    <row r="20" spans="1:5" x14ac:dyDescent="0.3">
      <c r="A20" s="1" t="s">
        <v>19</v>
      </c>
      <c r="B20" s="2">
        <v>25508.17</v>
      </c>
      <c r="C20" s="2">
        <v>3104.57</v>
      </c>
      <c r="D20" s="2">
        <f t="shared" si="1"/>
        <v>22403.599999999999</v>
      </c>
      <c r="E20" s="3">
        <f t="shared" si="0"/>
        <v>0.87829115142324987</v>
      </c>
    </row>
    <row r="21" spans="1:5" x14ac:dyDescent="0.3">
      <c r="A21" s="1"/>
      <c r="B21" s="2"/>
      <c r="C21" s="2"/>
      <c r="D21" s="2"/>
      <c r="E21" s="3"/>
    </row>
    <row r="22" spans="1:5" x14ac:dyDescent="0.3">
      <c r="A22" s="12" t="s">
        <v>20</v>
      </c>
      <c r="B22" s="10">
        <f>SUM(B2:B20)</f>
        <v>8059045.2100000009</v>
      </c>
      <c r="C22" s="10">
        <f>SUM(C2:C20)</f>
        <v>6863632.6300000008</v>
      </c>
      <c r="D22" s="10">
        <f>SUM(D2:D20)</f>
        <v>1195412.5799999996</v>
      </c>
      <c r="E22" s="11">
        <f>SUM(D22/B22)</f>
        <v>0.14833178730858609</v>
      </c>
    </row>
    <row r="23" spans="1:5" x14ac:dyDescent="0.3">
      <c r="A23" s="4"/>
      <c r="B23" s="4"/>
      <c r="C23" s="4"/>
      <c r="D23" s="4"/>
      <c r="E23" s="4"/>
    </row>
    <row r="24" spans="1:5" s="9" customFormat="1" ht="15.6" x14ac:dyDescent="0.3">
      <c r="A24" s="5"/>
      <c r="B24" s="6" t="s">
        <v>0</v>
      </c>
      <c r="C24" s="7" t="s">
        <v>1</v>
      </c>
      <c r="D24" s="6" t="s">
        <v>2</v>
      </c>
      <c r="E24" s="8" t="s">
        <v>3</v>
      </c>
    </row>
    <row r="25" spans="1:5" x14ac:dyDescent="0.3">
      <c r="A25" s="1" t="s">
        <v>4</v>
      </c>
      <c r="B25" s="2">
        <v>537202</v>
      </c>
      <c r="C25" s="2">
        <v>423433.03</v>
      </c>
      <c r="D25" s="2">
        <f>SUM(B25-C25)</f>
        <v>113768.96999999997</v>
      </c>
      <c r="E25" s="3">
        <f t="shared" ref="E25:E45" si="2">SUM(D25/B25)</f>
        <v>0.21178061511312313</v>
      </c>
    </row>
    <row r="26" spans="1:5" x14ac:dyDescent="0.3">
      <c r="A26" s="1" t="s">
        <v>16</v>
      </c>
      <c r="B26" s="2">
        <v>10415</v>
      </c>
      <c r="C26" s="2">
        <v>0</v>
      </c>
      <c r="D26" s="2">
        <f t="shared" ref="D26:D43" si="3">SUM(B26-C26)</f>
        <v>10415</v>
      </c>
      <c r="E26" s="3">
        <v>0</v>
      </c>
    </row>
    <row r="27" spans="1:5" x14ac:dyDescent="0.3">
      <c r="A27" s="1" t="s">
        <v>5</v>
      </c>
      <c r="B27" s="2">
        <v>82033.37</v>
      </c>
      <c r="C27" s="2">
        <v>3446.38</v>
      </c>
      <c r="D27" s="2">
        <f t="shared" si="3"/>
        <v>78586.989999999991</v>
      </c>
      <c r="E27" s="3">
        <f t="shared" si="2"/>
        <v>0.9579880724149209</v>
      </c>
    </row>
    <row r="28" spans="1:5" x14ac:dyDescent="0.3">
      <c r="A28" s="1" t="s">
        <v>6</v>
      </c>
      <c r="B28" s="2">
        <v>2318268</v>
      </c>
      <c r="C28" s="2">
        <v>1404032.19</v>
      </c>
      <c r="D28" s="2">
        <f t="shared" si="3"/>
        <v>914235.81</v>
      </c>
      <c r="E28" s="3">
        <f t="shared" si="2"/>
        <v>0.3943615707933682</v>
      </c>
    </row>
    <row r="29" spans="1:5" x14ac:dyDescent="0.3">
      <c r="A29" s="1" t="s">
        <v>7</v>
      </c>
      <c r="B29" s="2">
        <v>136799.07</v>
      </c>
      <c r="C29" s="2">
        <v>37059.29</v>
      </c>
      <c r="D29" s="2">
        <f t="shared" si="3"/>
        <v>99739.78</v>
      </c>
      <c r="E29" s="3">
        <f t="shared" si="2"/>
        <v>0.7290969156442364</v>
      </c>
    </row>
    <row r="30" spans="1:5" x14ac:dyDescent="0.3">
      <c r="A30" s="1" t="s">
        <v>8</v>
      </c>
      <c r="B30" s="2">
        <v>51321</v>
      </c>
      <c r="C30" s="2">
        <v>34945.379999999997</v>
      </c>
      <c r="D30" s="2">
        <f t="shared" si="3"/>
        <v>16375.620000000003</v>
      </c>
      <c r="E30" s="3">
        <f t="shared" si="2"/>
        <v>0.31908224703337817</v>
      </c>
    </row>
    <row r="31" spans="1:5" x14ac:dyDescent="0.3">
      <c r="A31" s="1" t="s">
        <v>18</v>
      </c>
      <c r="B31" s="2">
        <v>104416</v>
      </c>
      <c r="C31" s="2">
        <v>81794.97</v>
      </c>
      <c r="D31" s="2">
        <f t="shared" si="3"/>
        <v>22621.03</v>
      </c>
      <c r="E31" s="3">
        <f>SUM(D31/B31)</f>
        <v>0.2166433305240576</v>
      </c>
    </row>
    <row r="32" spans="1:5" x14ac:dyDescent="0.3">
      <c r="A32" s="1" t="s">
        <v>15</v>
      </c>
      <c r="B32" s="2">
        <v>153724.41</v>
      </c>
      <c r="C32" s="2">
        <v>28763.81</v>
      </c>
      <c r="D32" s="2">
        <f t="shared" si="3"/>
        <v>124960.6</v>
      </c>
      <c r="E32" s="3">
        <f t="shared" si="2"/>
        <v>0.81288716606555855</v>
      </c>
    </row>
    <row r="33" spans="1:5" x14ac:dyDescent="0.3">
      <c r="A33" s="1" t="s">
        <v>14</v>
      </c>
      <c r="B33" s="2">
        <v>319564.94</v>
      </c>
      <c r="C33" s="2">
        <v>183068.88</v>
      </c>
      <c r="D33" s="2">
        <f t="shared" si="3"/>
        <v>136496.06</v>
      </c>
      <c r="E33" s="3">
        <f t="shared" si="2"/>
        <v>0.42713089865239912</v>
      </c>
    </row>
    <row r="34" spans="1:5" x14ac:dyDescent="0.3">
      <c r="A34" s="1" t="s">
        <v>21</v>
      </c>
      <c r="B34" s="2">
        <v>21222</v>
      </c>
      <c r="C34" s="2">
        <v>17630.84</v>
      </c>
      <c r="D34" s="2">
        <f t="shared" si="3"/>
        <v>3591.16</v>
      </c>
      <c r="E34" s="3">
        <f t="shared" si="2"/>
        <v>0.1692187352747149</v>
      </c>
    </row>
    <row r="35" spans="1:5" x14ac:dyDescent="0.3">
      <c r="A35" s="1" t="s">
        <v>22</v>
      </c>
      <c r="B35" s="2">
        <v>401395</v>
      </c>
      <c r="C35" s="2">
        <v>188948.98</v>
      </c>
      <c r="D35" s="2">
        <f t="shared" si="3"/>
        <v>212446.02</v>
      </c>
      <c r="E35" s="3">
        <f t="shared" si="2"/>
        <v>0.52926922358275508</v>
      </c>
    </row>
    <row r="36" spans="1:5" x14ac:dyDescent="0.3">
      <c r="A36" s="1" t="s">
        <v>23</v>
      </c>
      <c r="B36" s="2">
        <v>142741</v>
      </c>
      <c r="C36" s="2">
        <v>60994.47</v>
      </c>
      <c r="D36" s="2">
        <f t="shared" si="3"/>
        <v>81746.53</v>
      </c>
      <c r="E36" s="3">
        <f t="shared" si="2"/>
        <v>0.57269130803343116</v>
      </c>
    </row>
    <row r="37" spans="1:5" x14ac:dyDescent="0.3">
      <c r="A37" s="1" t="s">
        <v>12</v>
      </c>
      <c r="B37" s="2">
        <v>225557.71</v>
      </c>
      <c r="C37" s="2">
        <v>197195.88</v>
      </c>
      <c r="D37" s="2">
        <f t="shared" si="3"/>
        <v>28361.829999999987</v>
      </c>
      <c r="E37" s="3">
        <f t="shared" si="2"/>
        <v>0.12574090240586316</v>
      </c>
    </row>
    <row r="38" spans="1:5" x14ac:dyDescent="0.3">
      <c r="A38" s="1" t="s">
        <v>9</v>
      </c>
      <c r="B38" s="2">
        <v>1423424</v>
      </c>
      <c r="C38" s="2">
        <v>936326.21</v>
      </c>
      <c r="D38" s="2">
        <f t="shared" si="3"/>
        <v>487097.79000000004</v>
      </c>
      <c r="E38" s="3">
        <f t="shared" si="2"/>
        <v>0.34220147334877032</v>
      </c>
    </row>
    <row r="39" spans="1:5" x14ac:dyDescent="0.3">
      <c r="A39" s="1" t="s">
        <v>10</v>
      </c>
      <c r="B39" s="2">
        <v>38350</v>
      </c>
      <c r="C39" s="2">
        <v>25263.02</v>
      </c>
      <c r="D39" s="2">
        <f t="shared" si="3"/>
        <v>13086.98</v>
      </c>
      <c r="E39" s="3">
        <f t="shared" si="2"/>
        <v>0.34125110821382004</v>
      </c>
    </row>
    <row r="40" spans="1:5" x14ac:dyDescent="0.3">
      <c r="A40" s="1" t="s">
        <v>11</v>
      </c>
      <c r="B40" s="2">
        <v>25298</v>
      </c>
      <c r="C40" s="2">
        <v>3898.17</v>
      </c>
      <c r="D40" s="2">
        <f t="shared" si="3"/>
        <v>21399.83</v>
      </c>
      <c r="E40" s="3">
        <f t="shared" si="2"/>
        <v>0.84590995335599661</v>
      </c>
    </row>
    <row r="41" spans="1:5" x14ac:dyDescent="0.3">
      <c r="A41" s="1" t="s">
        <v>24</v>
      </c>
      <c r="B41" s="2">
        <v>2031</v>
      </c>
      <c r="C41" s="2">
        <v>2031</v>
      </c>
      <c r="D41" s="2">
        <f t="shared" si="3"/>
        <v>0</v>
      </c>
      <c r="E41" s="3">
        <f t="shared" si="2"/>
        <v>0</v>
      </c>
    </row>
    <row r="42" spans="1:5" x14ac:dyDescent="0.3">
      <c r="A42" s="1" t="s">
        <v>13</v>
      </c>
      <c r="B42" s="2">
        <v>54556.54</v>
      </c>
      <c r="C42" s="2">
        <v>32976.839999999997</v>
      </c>
      <c r="D42" s="2">
        <f t="shared" si="3"/>
        <v>21579.700000000004</v>
      </c>
      <c r="E42" s="3">
        <f t="shared" si="2"/>
        <v>0.39554744490761334</v>
      </c>
    </row>
    <row r="43" spans="1:5" x14ac:dyDescent="0.3">
      <c r="A43" s="1" t="s">
        <v>19</v>
      </c>
      <c r="B43" s="2">
        <v>25508.17</v>
      </c>
      <c r="C43" s="2">
        <v>5088.26</v>
      </c>
      <c r="D43" s="2">
        <f t="shared" si="3"/>
        <v>20419.909999999996</v>
      </c>
      <c r="E43" s="3">
        <f t="shared" si="2"/>
        <v>0.80052430260579244</v>
      </c>
    </row>
    <row r="44" spans="1:5" x14ac:dyDescent="0.3">
      <c r="A44" s="1"/>
      <c r="B44" s="2"/>
      <c r="C44" s="2"/>
      <c r="D44" s="2"/>
      <c r="E44" s="3"/>
    </row>
    <row r="45" spans="1:5" x14ac:dyDescent="0.3">
      <c r="A45" s="12" t="s">
        <v>20</v>
      </c>
      <c r="B45" s="10">
        <f>SUM(B25:B44)</f>
        <v>6073827.21</v>
      </c>
      <c r="C45" s="10">
        <f>SUM(C25:C43)</f>
        <v>3666897.5999999996</v>
      </c>
      <c r="D45" s="10">
        <f t="shared" ref="D45" si="4">SUM(B45-C45)</f>
        <v>2406929.6100000003</v>
      </c>
      <c r="E45" s="11">
        <f t="shared" si="2"/>
        <v>0.39627890731517867</v>
      </c>
    </row>
    <row r="46" spans="1:5" x14ac:dyDescent="0.3">
      <c r="A46" s="4"/>
      <c r="B46" s="4"/>
      <c r="C46" s="4"/>
      <c r="D46" s="4"/>
      <c r="E46" s="4"/>
    </row>
    <row r="47" spans="1:5" x14ac:dyDescent="0.3">
      <c r="A47" s="4"/>
      <c r="B47" s="4"/>
      <c r="C47" s="4"/>
      <c r="D47" s="4"/>
      <c r="E47" s="4"/>
    </row>
  </sheetData>
  <pageMargins left="0.75" right="0.75" top="1.5" bottom="0.5" header="0.55000000000000004" footer="0.3"/>
  <pageSetup orientation="portrait" r:id="rId1"/>
  <headerFooter>
    <oddHeader xml:space="preserve">&amp;C&amp;"Times New Roman,Regular"&amp;12San Luis Valley BOCES
19/20 Revenue and Expenditure Report
 07/01/2019 - 04/30/2020
</oddHeader>
  </headerFooter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Squires</dc:creator>
  <cp:lastModifiedBy>Staci Turner</cp:lastModifiedBy>
  <cp:lastPrinted>2017-05-01T16:12:27Z</cp:lastPrinted>
  <dcterms:created xsi:type="dcterms:W3CDTF">2012-01-13T16:33:18Z</dcterms:created>
  <dcterms:modified xsi:type="dcterms:W3CDTF">2020-05-04T21:49:24Z</dcterms:modified>
</cp:coreProperties>
</file>