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.SLVBOCS\Desktop\Finance\Board_SAC\FY 20-21\September\"/>
    </mc:Choice>
  </mc:AlternateContent>
  <bookViews>
    <workbookView xWindow="120" yWindow="120" windowWidth="18972" windowHeight="11016"/>
  </bookViews>
  <sheets>
    <sheet name="Sheet1" sheetId="1" r:id="rId1"/>
    <sheet name="Sheet2" sheetId="2" r:id="rId2"/>
    <sheet name="Sheet3" sheetId="3" r:id="rId3"/>
  </sheets>
  <calcPr calcId="152511" iterateDelta="0"/>
</workbook>
</file>

<file path=xl/calcChain.xml><?xml version="1.0" encoding="utf-8"?>
<calcChain xmlns="http://schemas.openxmlformats.org/spreadsheetml/2006/main">
  <c r="D38" i="1" l="1"/>
  <c r="E38" i="1" s="1"/>
  <c r="D15" i="1"/>
  <c r="E15" i="1" s="1"/>
  <c r="D36" i="1" l="1"/>
  <c r="E36" i="1" s="1"/>
  <c r="D35" i="1"/>
  <c r="E35" i="1" s="1"/>
  <c r="B45" i="1"/>
  <c r="D13" i="1"/>
  <c r="E13" i="1" s="1"/>
  <c r="D12" i="1" l="1"/>
  <c r="E12" i="1" s="1"/>
  <c r="D26" i="1" l="1"/>
  <c r="D27" i="1"/>
  <c r="D28" i="1"/>
  <c r="D29" i="1"/>
  <c r="D30" i="1"/>
  <c r="D31" i="1"/>
  <c r="D32" i="1"/>
  <c r="D33" i="1"/>
  <c r="D34" i="1"/>
  <c r="D37" i="1"/>
  <c r="D39" i="1"/>
  <c r="D40" i="1"/>
  <c r="D41" i="1"/>
  <c r="D42" i="1"/>
  <c r="D43" i="1"/>
  <c r="D25" i="1"/>
  <c r="D4" i="1"/>
  <c r="D5" i="1"/>
  <c r="D6" i="1"/>
  <c r="D7" i="1"/>
  <c r="D8" i="1"/>
  <c r="D9" i="1"/>
  <c r="D10" i="1"/>
  <c r="D11" i="1"/>
  <c r="D14" i="1"/>
  <c r="D16" i="1"/>
  <c r="D17" i="1"/>
  <c r="D18" i="1"/>
  <c r="D19" i="1"/>
  <c r="D20" i="1"/>
  <c r="D3" i="1"/>
  <c r="D2" i="1"/>
  <c r="C45" i="1" l="1"/>
  <c r="E43" i="1"/>
  <c r="E20" i="1"/>
  <c r="C22" i="1" l="1"/>
  <c r="E8" i="1" l="1"/>
  <c r="E28" i="1" l="1"/>
  <c r="E37" i="1" l="1"/>
  <c r="E11" i="1"/>
  <c r="D45" i="1" l="1"/>
  <c r="E45" i="1" s="1"/>
  <c r="E42" i="1"/>
  <c r="E41" i="1"/>
  <c r="E40" i="1"/>
  <c r="E39" i="1"/>
  <c r="E34" i="1"/>
  <c r="E33" i="1"/>
  <c r="E31" i="1"/>
  <c r="E32" i="1"/>
  <c r="E30" i="1"/>
  <c r="E29" i="1"/>
  <c r="E27" i="1"/>
  <c r="E25" i="1"/>
  <c r="E9" i="1" l="1"/>
  <c r="E3" i="1"/>
  <c r="B22" i="1" l="1"/>
  <c r="E10" i="1" l="1"/>
  <c r="E19" i="1" l="1"/>
  <c r="E14" i="1"/>
  <c r="E18" i="1"/>
  <c r="E17" i="1"/>
  <c r="E16" i="1"/>
  <c r="E7" i="1"/>
  <c r="E6" i="1"/>
  <c r="E5" i="1"/>
  <c r="E4" i="1"/>
  <c r="E2" i="1"/>
  <c r="D22" i="1" l="1"/>
  <c r="E22" i="1" s="1"/>
</calcChain>
</file>

<file path=xl/sharedStrings.xml><?xml version="1.0" encoding="utf-8"?>
<sst xmlns="http://schemas.openxmlformats.org/spreadsheetml/2006/main" count="48" uniqueCount="25">
  <si>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</si>
  <si>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</si>
  <si>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</si>
  <si>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</si>
  <si>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</si>
  <si>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</si>
  <si>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</si>
  <si>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</si>
  <si>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</si>
  <si>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</si>
  <si>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</si>
  <si>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</si>
  <si>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</si>
  <si>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</si>
  <si>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</si>
  <si>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</si>
  <si>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</si>
  <si>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</si>
  <si>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</si>
  <si>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</si>
  <si>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</si>
  <si>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</si>
  <si>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</si>
  <si>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</si>
  <si>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Coronavirus Relief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</si>
</sst>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Layout" topLeftCell="A31" zoomScaleNormal="100" workbookViewId="0">
      <selection activeCell="B44" sqref="B44"/>
    </sheetView>
  </sheetViews>
  <sheetFormatPr defaultRowHeight="14.4" x14ac:dyDescent="0.3"/>
  <cols>
    <col min="1" max="1" width="35.33203125" customWidth="1"/>
    <col min="2" max="2" width="13.109375" bestFit="1" customWidth="1"/>
    <col min="3" max="3" width="13.44140625" bestFit="1" customWidth="1"/>
    <col min="4" max="4" width="13.109375" bestFit="1" customWidth="1"/>
    <col min="5" max="5" width="13.5546875" bestFit="1" customWidth="1"/>
  </cols>
  <sheetData>
    <row r="1" spans="1:5" s="9" customFormat="1" ht="15.6" x14ac:dyDescent="0.3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3">
      <c r="A2" s="1" t="s">
        <v>4</v>
      </c>
      <c r="B2" s="2">
        <v>1500877</v>
      </c>
      <c r="C2" s="2">
        <v>44281.04</v>
      </c>
      <c r="D2" s="2">
        <f>SUM(B2-C2)</f>
        <v>1456595.96</v>
      </c>
      <c r="E2" s="3">
        <f t="shared" ref="E2:E20" si="0">SUM(D2/B2)</f>
        <v>0.97049655634672261</v>
      </c>
    </row>
    <row r="3" spans="1:5" x14ac:dyDescent="0.3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3">
      <c r="A4" s="1" t="s">
        <v>5</v>
      </c>
      <c r="B4" s="2">
        <v>11761.58</v>
      </c>
      <c r="C4" s="2">
        <v>11761.58</v>
      </c>
      <c r="D4" s="2">
        <f t="shared" ref="D4:D20" si="1">SUM(B4-C4)</f>
        <v>0</v>
      </c>
      <c r="E4" s="3">
        <f t="shared" si="0"/>
        <v>0</v>
      </c>
    </row>
    <row r="5" spans="1:5" x14ac:dyDescent="0.3">
      <c r="A5" s="1" t="s">
        <v>6</v>
      </c>
      <c r="B5" s="2">
        <v>2710878</v>
      </c>
      <c r="C5" s="2">
        <v>117943.36</v>
      </c>
      <c r="D5" s="2">
        <f t="shared" si="1"/>
        <v>2592934.64</v>
      </c>
      <c r="E5" s="3">
        <f t="shared" si="0"/>
        <v>0.95649256071280231</v>
      </c>
    </row>
    <row r="6" spans="1:5" x14ac:dyDescent="0.3">
      <c r="A6" s="1" t="s">
        <v>7</v>
      </c>
      <c r="B6" s="2">
        <v>187287.2</v>
      </c>
      <c r="C6" s="2">
        <v>50546.2</v>
      </c>
      <c r="D6" s="2">
        <f t="shared" si="1"/>
        <v>136741</v>
      </c>
      <c r="E6" s="3">
        <f t="shared" si="0"/>
        <v>0.73011396400821837</v>
      </c>
    </row>
    <row r="7" spans="1:5" x14ac:dyDescent="0.3">
      <c r="A7" s="1" t="s">
        <v>8</v>
      </c>
      <c r="B7" s="2">
        <v>62633.16</v>
      </c>
      <c r="C7" s="2">
        <v>11312.16</v>
      </c>
      <c r="D7" s="2">
        <f t="shared" si="1"/>
        <v>51321</v>
      </c>
      <c r="E7" s="3">
        <f t="shared" si="0"/>
        <v>0.81939023993041382</v>
      </c>
    </row>
    <row r="8" spans="1:5" x14ac:dyDescent="0.3">
      <c r="A8" s="1" t="s">
        <v>18</v>
      </c>
      <c r="B8" s="2">
        <v>372121</v>
      </c>
      <c r="C8" s="2">
        <v>0</v>
      </c>
      <c r="D8" s="2">
        <f t="shared" si="1"/>
        <v>372121</v>
      </c>
      <c r="E8" s="3">
        <f>SUM(D8/B8)</f>
        <v>1</v>
      </c>
    </row>
    <row r="9" spans="1:5" x14ac:dyDescent="0.3">
      <c r="A9" s="1" t="s">
        <v>15</v>
      </c>
      <c r="B9" s="2">
        <v>141638.39000000001</v>
      </c>
      <c r="C9" s="2">
        <v>136586.06</v>
      </c>
      <c r="D9" s="2">
        <f t="shared" si="1"/>
        <v>5052.3300000000163</v>
      </c>
      <c r="E9" s="3">
        <f t="shared" si="0"/>
        <v>3.567062573925061E-2</v>
      </c>
    </row>
    <row r="10" spans="1:5" x14ac:dyDescent="0.3">
      <c r="A10" s="1" t="s">
        <v>14</v>
      </c>
      <c r="B10" s="2">
        <v>359494.64</v>
      </c>
      <c r="C10" s="2">
        <v>359494.64</v>
      </c>
      <c r="D10" s="2">
        <f t="shared" si="1"/>
        <v>0</v>
      </c>
      <c r="E10" s="3">
        <f t="shared" si="0"/>
        <v>0</v>
      </c>
    </row>
    <row r="11" spans="1:5" x14ac:dyDescent="0.3">
      <c r="A11" s="1" t="s">
        <v>21</v>
      </c>
      <c r="B11" s="2">
        <v>18858.03</v>
      </c>
      <c r="C11" s="2">
        <v>1587.65</v>
      </c>
      <c r="D11" s="2">
        <f t="shared" si="1"/>
        <v>17270.379999999997</v>
      </c>
      <c r="E11" s="3">
        <f t="shared" si="0"/>
        <v>0.91581040013193316</v>
      </c>
    </row>
    <row r="12" spans="1:5" x14ac:dyDescent="0.3">
      <c r="A12" s="1" t="s">
        <v>22</v>
      </c>
      <c r="B12" s="2">
        <v>78028.02</v>
      </c>
      <c r="C12" s="2">
        <v>78028.02</v>
      </c>
      <c r="D12" s="2">
        <f t="shared" si="1"/>
        <v>0</v>
      </c>
      <c r="E12" s="3">
        <f t="shared" si="0"/>
        <v>0</v>
      </c>
    </row>
    <row r="13" spans="1:5" x14ac:dyDescent="0.3">
      <c r="A13" s="1" t="s">
        <v>23</v>
      </c>
      <c r="B13" s="2">
        <v>185808.63</v>
      </c>
      <c r="C13" s="2">
        <v>185808.63</v>
      </c>
      <c r="D13" s="2">
        <f t="shared" si="1"/>
        <v>0</v>
      </c>
      <c r="E13" s="3">
        <f t="shared" si="0"/>
        <v>0</v>
      </c>
    </row>
    <row r="14" spans="1:5" x14ac:dyDescent="0.3">
      <c r="A14" s="1" t="s">
        <v>12</v>
      </c>
      <c r="B14" s="2">
        <v>232363.28</v>
      </c>
      <c r="C14" s="2">
        <v>13228.07</v>
      </c>
      <c r="D14" s="2">
        <f t="shared" si="1"/>
        <v>219135.21</v>
      </c>
      <c r="E14" s="3">
        <f>SUM(D14/B14)</f>
        <v>0.94307159892044901</v>
      </c>
    </row>
    <row r="15" spans="1:5" x14ac:dyDescent="0.3">
      <c r="A15" s="1" t="s">
        <v>24</v>
      </c>
      <c r="B15" s="2">
        <v>16415.16</v>
      </c>
      <c r="C15" s="2">
        <v>16415.16</v>
      </c>
      <c r="D15" s="2">
        <f t="shared" si="1"/>
        <v>0</v>
      </c>
      <c r="E15" s="3">
        <f>SUM(D15/B15)</f>
        <v>0</v>
      </c>
    </row>
    <row r="16" spans="1:5" x14ac:dyDescent="0.3">
      <c r="A16" s="1" t="s">
        <v>9</v>
      </c>
      <c r="B16" s="2">
        <v>2141760</v>
      </c>
      <c r="C16" s="2">
        <v>0</v>
      </c>
      <c r="D16" s="2">
        <f t="shared" si="1"/>
        <v>2141760</v>
      </c>
      <c r="E16" s="3">
        <f t="shared" si="0"/>
        <v>1</v>
      </c>
    </row>
    <row r="17" spans="1:5" x14ac:dyDescent="0.3">
      <c r="A17" s="1" t="s">
        <v>10</v>
      </c>
      <c r="B17" s="2">
        <v>41637</v>
      </c>
      <c r="C17" s="2">
        <v>0</v>
      </c>
      <c r="D17" s="2">
        <f t="shared" si="1"/>
        <v>41637</v>
      </c>
      <c r="E17" s="3">
        <f t="shared" si="0"/>
        <v>1</v>
      </c>
    </row>
    <row r="18" spans="1:5" x14ac:dyDescent="0.3">
      <c r="A18" s="1" t="s">
        <v>11</v>
      </c>
      <c r="B18" s="2">
        <v>22114</v>
      </c>
      <c r="C18" s="2">
        <v>0</v>
      </c>
      <c r="D18" s="2">
        <f t="shared" si="1"/>
        <v>22114</v>
      </c>
      <c r="E18" s="3">
        <f t="shared" si="0"/>
        <v>1</v>
      </c>
    </row>
    <row r="19" spans="1:5" x14ac:dyDescent="0.3">
      <c r="A19" s="1" t="s">
        <v>13</v>
      </c>
      <c r="B19" s="2">
        <v>56394</v>
      </c>
      <c r="C19" s="2">
        <v>0</v>
      </c>
      <c r="D19" s="2">
        <f t="shared" si="1"/>
        <v>56394</v>
      </c>
      <c r="E19" s="3">
        <f t="shared" si="0"/>
        <v>1</v>
      </c>
    </row>
    <row r="20" spans="1:5" x14ac:dyDescent="0.3">
      <c r="A20" s="1" t="s">
        <v>19</v>
      </c>
      <c r="B20" s="2">
        <v>15312.98</v>
      </c>
      <c r="C20" s="2">
        <v>0</v>
      </c>
      <c r="D20" s="2">
        <f t="shared" si="1"/>
        <v>15312.98</v>
      </c>
      <c r="E20" s="3">
        <f t="shared" si="0"/>
        <v>1</v>
      </c>
    </row>
    <row r="21" spans="1:5" x14ac:dyDescent="0.3">
      <c r="A21" s="1"/>
      <c r="B21" s="2"/>
      <c r="C21" s="2"/>
      <c r="D21" s="2"/>
      <c r="E21" s="3"/>
    </row>
    <row r="22" spans="1:5" x14ac:dyDescent="0.3">
      <c r="A22" s="12" t="s">
        <v>20</v>
      </c>
      <c r="B22" s="10">
        <f>SUM(B2:B20)</f>
        <v>8165797.0700000003</v>
      </c>
      <c r="C22" s="10">
        <f>SUM(C2:C20)</f>
        <v>1037407.5700000001</v>
      </c>
      <c r="D22" s="10">
        <f>SUM(D2:D20)</f>
        <v>7128389.5</v>
      </c>
      <c r="E22" s="11">
        <f>SUM(D22/B22)</f>
        <v>0.87295697393567484</v>
      </c>
    </row>
    <row r="23" spans="1:5" x14ac:dyDescent="0.3">
      <c r="A23" s="4"/>
      <c r="B23" s="4"/>
      <c r="C23" s="4"/>
      <c r="D23" s="4"/>
      <c r="E23" s="4"/>
    </row>
    <row r="24" spans="1:5" s="9" customFormat="1" ht="15.6" x14ac:dyDescent="0.3">
      <c r="A24" s="5"/>
      <c r="B24" s="6" t="s">
        <v>0</v>
      </c>
      <c r="C24" s="7" t="s">
        <v>1</v>
      </c>
      <c r="D24" s="6" t="s">
        <v>2</v>
      </c>
      <c r="E24" s="8" t="s">
        <v>3</v>
      </c>
    </row>
    <row r="25" spans="1:5" x14ac:dyDescent="0.3">
      <c r="A25" s="1" t="s">
        <v>4</v>
      </c>
      <c r="B25" s="2">
        <v>661035.68000000005</v>
      </c>
      <c r="C25" s="2">
        <v>124983.3</v>
      </c>
      <c r="D25" s="2">
        <f>SUM(B25-C25)</f>
        <v>536052.38</v>
      </c>
      <c r="E25" s="3">
        <f t="shared" ref="E25:E45" si="2">SUM(D25/B25)</f>
        <v>0.81092805762012721</v>
      </c>
    </row>
    <row r="26" spans="1:5" x14ac:dyDescent="0.3">
      <c r="A26" s="1" t="s">
        <v>16</v>
      </c>
      <c r="B26" s="2">
        <v>10415</v>
      </c>
      <c r="C26" s="2">
        <v>0</v>
      </c>
      <c r="D26" s="2">
        <f t="shared" ref="D26:D43" si="3">SUM(B26-C26)</f>
        <v>10415</v>
      </c>
      <c r="E26" s="3">
        <v>0</v>
      </c>
    </row>
    <row r="27" spans="1:5" x14ac:dyDescent="0.3">
      <c r="A27" s="1" t="s">
        <v>5</v>
      </c>
      <c r="B27" s="2">
        <v>11761.58</v>
      </c>
      <c r="C27" s="2">
        <v>0</v>
      </c>
      <c r="D27" s="2">
        <f t="shared" si="3"/>
        <v>11761.58</v>
      </c>
      <c r="E27" s="3">
        <f t="shared" si="2"/>
        <v>1</v>
      </c>
    </row>
    <row r="28" spans="1:5" x14ac:dyDescent="0.3">
      <c r="A28" s="1" t="s">
        <v>6</v>
      </c>
      <c r="B28" s="2">
        <v>2344528.84</v>
      </c>
      <c r="C28" s="2">
        <v>25467.67</v>
      </c>
      <c r="D28" s="2">
        <f t="shared" si="3"/>
        <v>2319061.17</v>
      </c>
      <c r="E28" s="3">
        <f t="shared" si="2"/>
        <v>0.98913740382907811</v>
      </c>
    </row>
    <row r="29" spans="1:5" x14ac:dyDescent="0.3">
      <c r="A29" s="1" t="s">
        <v>7</v>
      </c>
      <c r="B29" s="2">
        <v>136741</v>
      </c>
      <c r="C29" s="2">
        <v>24.2</v>
      </c>
      <c r="D29" s="2">
        <f t="shared" si="3"/>
        <v>136716.79999999999</v>
      </c>
      <c r="E29" s="3">
        <f t="shared" si="2"/>
        <v>0.99982302308744264</v>
      </c>
    </row>
    <row r="30" spans="1:5" x14ac:dyDescent="0.3">
      <c r="A30" s="1" t="s">
        <v>8</v>
      </c>
      <c r="B30" s="2">
        <v>62633.16</v>
      </c>
      <c r="C30" s="2">
        <v>5115.54</v>
      </c>
      <c r="D30" s="2">
        <f t="shared" si="3"/>
        <v>57517.62</v>
      </c>
      <c r="E30" s="3">
        <f t="shared" si="2"/>
        <v>0.9183253726939532</v>
      </c>
    </row>
    <row r="31" spans="1:5" x14ac:dyDescent="0.3">
      <c r="A31" s="1" t="s">
        <v>18</v>
      </c>
      <c r="B31" s="2">
        <v>372121</v>
      </c>
      <c r="C31" s="2">
        <v>6206.52</v>
      </c>
      <c r="D31" s="2">
        <f t="shared" si="3"/>
        <v>365914.48</v>
      </c>
      <c r="E31" s="3">
        <f>SUM(D31/B31)</f>
        <v>0.98332123153490392</v>
      </c>
    </row>
    <row r="32" spans="1:5" x14ac:dyDescent="0.3">
      <c r="A32" s="1" t="s">
        <v>15</v>
      </c>
      <c r="B32" s="2">
        <v>136638.39000000001</v>
      </c>
      <c r="C32" s="2">
        <v>2088.3200000000002</v>
      </c>
      <c r="D32" s="2">
        <f t="shared" si="3"/>
        <v>134550.07</v>
      </c>
      <c r="E32" s="3">
        <f t="shared" si="2"/>
        <v>0.98471644755181897</v>
      </c>
    </row>
    <row r="33" spans="1:5" x14ac:dyDescent="0.3">
      <c r="A33" s="1" t="s">
        <v>14</v>
      </c>
      <c r="B33" s="2">
        <v>359494.64</v>
      </c>
      <c r="C33" s="2">
        <v>42314.84</v>
      </c>
      <c r="D33" s="2">
        <f t="shared" si="3"/>
        <v>317179.80000000005</v>
      </c>
      <c r="E33" s="3">
        <f t="shared" si="2"/>
        <v>0.88229354407064331</v>
      </c>
    </row>
    <row r="34" spans="1:5" x14ac:dyDescent="0.3">
      <c r="A34" s="1" t="s">
        <v>21</v>
      </c>
      <c r="B34" s="2">
        <v>18858.03</v>
      </c>
      <c r="C34" s="2">
        <v>1214.49</v>
      </c>
      <c r="D34" s="2">
        <f t="shared" si="3"/>
        <v>17643.539999999997</v>
      </c>
      <c r="E34" s="3">
        <f t="shared" si="2"/>
        <v>0.93559825708199629</v>
      </c>
    </row>
    <row r="35" spans="1:5" x14ac:dyDescent="0.3">
      <c r="A35" s="1" t="s">
        <v>22</v>
      </c>
      <c r="B35" s="2">
        <v>78028.02</v>
      </c>
      <c r="C35" s="2">
        <v>0</v>
      </c>
      <c r="D35" s="2">
        <f t="shared" si="3"/>
        <v>78028.02</v>
      </c>
      <c r="E35" s="3">
        <f t="shared" si="2"/>
        <v>1</v>
      </c>
    </row>
    <row r="36" spans="1:5" x14ac:dyDescent="0.3">
      <c r="A36" s="1" t="s">
        <v>23</v>
      </c>
      <c r="B36" s="2">
        <v>184977</v>
      </c>
      <c r="C36" s="2">
        <v>7258.42</v>
      </c>
      <c r="D36" s="2">
        <f t="shared" si="3"/>
        <v>177718.58</v>
      </c>
      <c r="E36" s="3">
        <f t="shared" si="2"/>
        <v>0.96076041886288555</v>
      </c>
    </row>
    <row r="37" spans="1:5" x14ac:dyDescent="0.3">
      <c r="A37" s="1" t="s">
        <v>12</v>
      </c>
      <c r="B37" s="2">
        <v>232363.28</v>
      </c>
      <c r="C37" s="2">
        <v>22516.26</v>
      </c>
      <c r="D37" s="2">
        <f t="shared" si="3"/>
        <v>209847.02</v>
      </c>
      <c r="E37" s="3">
        <f t="shared" si="2"/>
        <v>0.9030988889466528</v>
      </c>
    </row>
    <row r="38" spans="1:5" x14ac:dyDescent="0.3">
      <c r="A38" s="1" t="s">
        <v>24</v>
      </c>
      <c r="B38" s="2">
        <v>16415.16</v>
      </c>
      <c r="C38" s="2">
        <v>4314.63</v>
      </c>
      <c r="D38" s="2">
        <f t="shared" si="3"/>
        <v>12100.529999999999</v>
      </c>
      <c r="E38" s="3">
        <f t="shared" si="2"/>
        <v>0.73715577551482891</v>
      </c>
    </row>
    <row r="39" spans="1:5" x14ac:dyDescent="0.3">
      <c r="A39" s="1" t="s">
        <v>9</v>
      </c>
      <c r="B39" s="2">
        <v>1652344.33</v>
      </c>
      <c r="C39" s="2">
        <v>57484.89</v>
      </c>
      <c r="D39" s="2">
        <f t="shared" si="3"/>
        <v>1594859.4400000002</v>
      </c>
      <c r="E39" s="3">
        <f t="shared" si="2"/>
        <v>0.96521010242459582</v>
      </c>
    </row>
    <row r="40" spans="1:5" x14ac:dyDescent="0.3">
      <c r="A40" s="1" t="s">
        <v>10</v>
      </c>
      <c r="B40" s="2">
        <v>38873</v>
      </c>
      <c r="C40" s="2">
        <v>0</v>
      </c>
      <c r="D40" s="2">
        <f t="shared" si="3"/>
        <v>38873</v>
      </c>
      <c r="E40" s="3">
        <f t="shared" si="2"/>
        <v>1</v>
      </c>
    </row>
    <row r="41" spans="1:5" x14ac:dyDescent="0.3">
      <c r="A41" s="1" t="s">
        <v>11</v>
      </c>
      <c r="B41" s="2">
        <v>22114</v>
      </c>
      <c r="C41" s="2">
        <v>0</v>
      </c>
      <c r="D41" s="2">
        <f t="shared" si="3"/>
        <v>22114</v>
      </c>
      <c r="E41" s="3">
        <f t="shared" si="2"/>
        <v>1</v>
      </c>
    </row>
    <row r="42" spans="1:5" x14ac:dyDescent="0.3">
      <c r="A42" s="1" t="s">
        <v>13</v>
      </c>
      <c r="B42" s="2">
        <v>56394</v>
      </c>
      <c r="C42" s="2">
        <v>5879.96</v>
      </c>
      <c r="D42" s="2">
        <f t="shared" si="3"/>
        <v>50514.04</v>
      </c>
      <c r="E42" s="3">
        <f t="shared" si="2"/>
        <v>0.89573429797496185</v>
      </c>
    </row>
    <row r="43" spans="1:5" x14ac:dyDescent="0.3">
      <c r="A43" s="1" t="s">
        <v>19</v>
      </c>
      <c r="B43" s="2">
        <v>15312.98</v>
      </c>
      <c r="C43" s="2">
        <v>0</v>
      </c>
      <c r="D43" s="2">
        <f t="shared" si="3"/>
        <v>15312.98</v>
      </c>
      <c r="E43" s="3">
        <f t="shared" si="2"/>
        <v>1</v>
      </c>
    </row>
    <row r="44" spans="1:5" x14ac:dyDescent="0.3">
      <c r="A44" s="1"/>
      <c r="B44" s="2"/>
      <c r="C44" s="2"/>
      <c r="D44" s="2"/>
      <c r="E44" s="3"/>
    </row>
    <row r="45" spans="1:5" x14ac:dyDescent="0.3">
      <c r="A45" s="12" t="s">
        <v>20</v>
      </c>
      <c r="B45" s="10">
        <f>SUM(B25:B44)</f>
        <v>6411049.0900000008</v>
      </c>
      <c r="C45" s="10">
        <f>SUM(C25:C43)</f>
        <v>304869.04000000004</v>
      </c>
      <c r="D45" s="10">
        <f t="shared" ref="D45" si="4">SUM(B45-C45)</f>
        <v>6106180.0500000007</v>
      </c>
      <c r="E45" s="11">
        <f t="shared" si="2"/>
        <v>0.95244631015608083</v>
      </c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</sheetData>
  <pageMargins left="0.75" right="0.75" top="1.5" bottom="0.5" header="0.55000000000000004" footer="0.3"/>
  <pageSetup orientation="portrait" r:id="rId1"/>
  <headerFooter>
    <oddHeader>&amp;C&amp;"Times New Roman,Regular"&amp;12San Luis Valley BOCES
20/21 Revenue and Expenditure Report
 07/01/2020 - 08/31/2020</oddHeader>
  </headerFooter>
  <rowBreaks count="1" manualBreakCount="1"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2017-05-01T16:12:27Z</cp:lastPrinted>
  <dcterms:created xsi:type="dcterms:W3CDTF">2012-01-13T16:33:18Z</dcterms:created>
  <dcterms:modified xsi:type="dcterms:W3CDTF">2020-09-01T22:28:50Z</dcterms:modified>
</cp:coreProperties>
</file>