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rner\Desktop\Finance\Board_SAC\FY 21-22\August 2021\"/>
    </mc:Choice>
  </mc:AlternateContent>
  <xr:revisionPtr revIDLastSave="0" documentId="13_ncr:1_{7AE8F191-A081-4099-AA85-768906355889}" xr6:coauthVersionLast="36" xr6:coauthVersionMax="36" xr10:uidLastSave="{00000000-0000-0000-0000-000000000000}"/>
  <bookViews>
    <workbookView xWindow="120" yWindow="120" windowWidth="18975" windowHeight="1101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0"/>
</workbook>
</file>

<file path=xl/calcChain.xml><?xml version="1.0" encoding="utf-8"?>
<calcChain xmlns="http://schemas.openxmlformats.org/spreadsheetml/2006/main">
  <c r="D20" i="1" l="1"/>
  <c r="E20" i="1" s="1"/>
  <c r="D47" i="1"/>
  <c r="E47" i="1" s="1"/>
  <c r="D37" i="1"/>
  <c r="E37" i="1" s="1"/>
  <c r="C26" i="1"/>
  <c r="E10" i="1"/>
  <c r="D10" i="1"/>
  <c r="D50" i="1" l="1"/>
  <c r="E50" i="1" s="1"/>
  <c r="D23" i="1"/>
  <c r="E23" i="1" s="1"/>
  <c r="C53" i="1" l="1"/>
  <c r="D51" i="1"/>
  <c r="E51" i="1" s="1"/>
  <c r="D24" i="1"/>
  <c r="E24" i="1" s="1"/>
  <c r="B26" i="1"/>
  <c r="D43" i="1" l="1"/>
  <c r="E43" i="1" s="1"/>
  <c r="D16" i="1"/>
  <c r="E16" i="1" s="1"/>
  <c r="D41" i="1" l="1"/>
  <c r="E41" i="1" s="1"/>
  <c r="D40" i="1"/>
  <c r="E40" i="1" s="1"/>
  <c r="B53" i="1"/>
  <c r="D14" i="1"/>
  <c r="E14" i="1" s="1"/>
  <c r="D13" i="1" l="1"/>
  <c r="E13" i="1" s="1"/>
  <c r="D30" i="1" l="1"/>
  <c r="D31" i="1"/>
  <c r="D32" i="1"/>
  <c r="D33" i="1"/>
  <c r="D34" i="1"/>
  <c r="D35" i="1"/>
  <c r="D36" i="1"/>
  <c r="D38" i="1"/>
  <c r="D39" i="1"/>
  <c r="D42" i="1"/>
  <c r="D44" i="1"/>
  <c r="D45" i="1"/>
  <c r="D46" i="1"/>
  <c r="D48" i="1"/>
  <c r="D49" i="1"/>
  <c r="D29" i="1"/>
  <c r="D4" i="1"/>
  <c r="D5" i="1"/>
  <c r="D6" i="1"/>
  <c r="D7" i="1"/>
  <c r="D8" i="1"/>
  <c r="D9" i="1"/>
  <c r="D11" i="1"/>
  <c r="D12" i="1"/>
  <c r="D15" i="1"/>
  <c r="D17" i="1"/>
  <c r="D18" i="1"/>
  <c r="D19" i="1"/>
  <c r="D21" i="1"/>
  <c r="D22" i="1"/>
  <c r="D3" i="1"/>
  <c r="D2" i="1"/>
  <c r="D26" i="1" l="1"/>
  <c r="E49" i="1"/>
  <c r="E22" i="1"/>
  <c r="E8" i="1" l="1"/>
  <c r="E32" i="1" l="1"/>
  <c r="E42" i="1" l="1"/>
  <c r="E12" i="1"/>
  <c r="D53" i="1" l="1"/>
  <c r="E53" i="1" s="1"/>
  <c r="E48" i="1"/>
  <c r="E46" i="1"/>
  <c r="E45" i="1"/>
  <c r="E44" i="1"/>
  <c r="E39" i="1"/>
  <c r="E38" i="1"/>
  <c r="E35" i="1"/>
  <c r="E36" i="1"/>
  <c r="E34" i="1"/>
  <c r="E33" i="1"/>
  <c r="E31" i="1"/>
  <c r="E29" i="1"/>
  <c r="E9" i="1" l="1"/>
  <c r="E3" i="1"/>
  <c r="E11" i="1" l="1"/>
  <c r="E21" i="1" l="1"/>
  <c r="E15" i="1"/>
  <c r="E19" i="1"/>
  <c r="E18" i="1"/>
  <c r="E17" i="1"/>
  <c r="E7" i="1"/>
  <c r="E6" i="1"/>
  <c r="E5" i="1"/>
  <c r="E4" i="1"/>
  <c r="E2" i="1"/>
  <c r="E26" i="1" l="1"/>
</calcChain>
</file>

<file path=xl/sharedStrings.xml><?xml version="1.0" encoding="utf-8"?>
<sst xmlns="http://schemas.openxmlformats.org/spreadsheetml/2006/main" count="56" uniqueCount="29">
  <si>
    <t>Budget</t>
  </si>
  <si>
    <t>Expenditures</t>
  </si>
  <si>
    <t>Balance</t>
  </si>
  <si>
    <t>% Remaining</t>
  </si>
  <si>
    <t>Admin Grant</t>
  </si>
  <si>
    <t>Special Projects</t>
  </si>
  <si>
    <t>Special Ed.</t>
  </si>
  <si>
    <t>Gifted &amp; Talented</t>
  </si>
  <si>
    <t>Gifted &amp; Talented GERC</t>
  </si>
  <si>
    <t>Part B</t>
  </si>
  <si>
    <t>Federal Preschool</t>
  </si>
  <si>
    <t>Title III ELL</t>
  </si>
  <si>
    <t>SWAP</t>
  </si>
  <si>
    <t>McKinney-Vento</t>
  </si>
  <si>
    <t>BOCES Grant</t>
  </si>
  <si>
    <t>Grant Writing Funds</t>
  </si>
  <si>
    <t>Kelly Heersink Mem. Fund</t>
  </si>
  <si>
    <t>Revenue</t>
  </si>
  <si>
    <t>EARSS Grant</t>
  </si>
  <si>
    <t>CO MTSS</t>
  </si>
  <si>
    <t>TOTAL</t>
  </si>
  <si>
    <t>G/T Universal Screening</t>
  </si>
  <si>
    <t>Retaining Teacher Grant</t>
  </si>
  <si>
    <t>Education Stability Grant</t>
  </si>
  <si>
    <t>Coronavirus Relief Fund</t>
  </si>
  <si>
    <t>Medicaid</t>
  </si>
  <si>
    <t>ESSER</t>
  </si>
  <si>
    <t>School Counselor (Grant Writing)</t>
  </si>
  <si>
    <t>ESSER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</si>
</sst>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8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8" fontId="6" fillId="0" borderId="0" xfId="0" applyNumberFormat="1" applyFont="1" applyFill="1" applyAlignment="1">
      <alignment horizontal="right"/>
    </xf>
    <xf numFmtId="10" fontId="6" fillId="0" borderId="0" xfId="0" applyNumberFormat="1" applyFont="1" applyFill="1" applyAlignment="1">
      <alignment horizontal="right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view="pageLayout" topLeftCell="A34" zoomScaleNormal="100" workbookViewId="0">
      <selection activeCell="C38" sqref="C38"/>
    </sheetView>
  </sheetViews>
  <sheetFormatPr defaultRowHeight="15" x14ac:dyDescent="0.25"/>
  <cols>
    <col min="1" max="1" width="35.28515625" customWidth="1"/>
    <col min="2" max="2" width="13.140625" bestFit="1" customWidth="1"/>
    <col min="3" max="3" width="13.42578125" bestFit="1" customWidth="1"/>
    <col min="4" max="4" width="13.140625" bestFit="1" customWidth="1"/>
    <col min="5" max="5" width="13.5703125" bestFit="1" customWidth="1"/>
  </cols>
  <sheetData>
    <row r="1" spans="1:5" s="9" customFormat="1" ht="15.75" x14ac:dyDescent="0.25">
      <c r="A1" s="5"/>
      <c r="B1" s="6" t="s">
        <v>0</v>
      </c>
      <c r="C1" s="7" t="s">
        <v>17</v>
      </c>
      <c r="D1" s="6" t="s">
        <v>2</v>
      </c>
      <c r="E1" s="8" t="s">
        <v>3</v>
      </c>
    </row>
    <row r="2" spans="1:5" x14ac:dyDescent="0.25">
      <c r="A2" s="1" t="s">
        <v>4</v>
      </c>
      <c r="B2" s="2">
        <v>1642967.5</v>
      </c>
      <c r="C2" s="2">
        <v>1670850.09</v>
      </c>
      <c r="D2" s="2">
        <f>SUM(B2-C2)</f>
        <v>-27882.590000000084</v>
      </c>
      <c r="E2" s="3">
        <f t="shared" ref="E2:E24" si="0">SUM(D2/B2)</f>
        <v>-1.6970871304514596E-2</v>
      </c>
    </row>
    <row r="3" spans="1:5" x14ac:dyDescent="0.25">
      <c r="A3" s="1" t="s">
        <v>16</v>
      </c>
      <c r="B3" s="2">
        <v>10415</v>
      </c>
      <c r="C3" s="2">
        <v>10415</v>
      </c>
      <c r="D3" s="2">
        <f>SUM(B3-C3)</f>
        <v>0</v>
      </c>
      <c r="E3" s="3">
        <f t="shared" si="0"/>
        <v>0</v>
      </c>
    </row>
    <row r="4" spans="1:5" x14ac:dyDescent="0.25">
      <c r="A4" s="1" t="s">
        <v>5</v>
      </c>
      <c r="B4" s="2">
        <v>11687.58</v>
      </c>
      <c r="C4" s="2">
        <v>16753.18</v>
      </c>
      <c r="D4" s="2">
        <f t="shared" ref="D4:D24" si="1">SUM(B4-C4)</f>
        <v>-5065.6000000000004</v>
      </c>
      <c r="E4" s="3">
        <f t="shared" si="0"/>
        <v>-0.43341735414859195</v>
      </c>
    </row>
    <row r="5" spans="1:5" x14ac:dyDescent="0.25">
      <c r="A5" s="1" t="s">
        <v>6</v>
      </c>
      <c r="B5" s="2">
        <v>3076327.38</v>
      </c>
      <c r="C5" s="2">
        <v>3124999.2</v>
      </c>
      <c r="D5" s="2">
        <f t="shared" si="1"/>
        <v>-48671.820000000298</v>
      </c>
      <c r="E5" s="3">
        <f t="shared" si="0"/>
        <v>-1.5821404547652629E-2</v>
      </c>
    </row>
    <row r="6" spans="1:5" x14ac:dyDescent="0.25">
      <c r="A6" s="1" t="s">
        <v>7</v>
      </c>
      <c r="B6" s="2">
        <v>189222.61</v>
      </c>
      <c r="C6" s="2">
        <v>189222.61</v>
      </c>
      <c r="D6" s="2">
        <f t="shared" si="1"/>
        <v>0</v>
      </c>
      <c r="E6" s="3">
        <f t="shared" si="0"/>
        <v>0</v>
      </c>
    </row>
    <row r="7" spans="1:5" x14ac:dyDescent="0.25">
      <c r="A7" s="1" t="s">
        <v>8</v>
      </c>
      <c r="B7" s="2">
        <v>62633.16</v>
      </c>
      <c r="C7" s="2">
        <v>62633.16</v>
      </c>
      <c r="D7" s="2">
        <f t="shared" si="1"/>
        <v>0</v>
      </c>
      <c r="E7" s="3">
        <f t="shared" si="0"/>
        <v>0</v>
      </c>
    </row>
    <row r="8" spans="1:5" x14ac:dyDescent="0.25">
      <c r="A8" s="1" t="s">
        <v>18</v>
      </c>
      <c r="B8" s="2">
        <v>372121</v>
      </c>
      <c r="C8" s="2">
        <v>372121</v>
      </c>
      <c r="D8" s="2">
        <f t="shared" si="1"/>
        <v>0</v>
      </c>
      <c r="E8" s="3">
        <f>SUM(D8/B8)</f>
        <v>0</v>
      </c>
    </row>
    <row r="9" spans="1:5" x14ac:dyDescent="0.25">
      <c r="A9" s="1" t="s">
        <v>15</v>
      </c>
      <c r="B9" s="2">
        <v>141638.65</v>
      </c>
      <c r="C9" s="2">
        <v>136638.65</v>
      </c>
      <c r="D9" s="2">
        <f t="shared" si="1"/>
        <v>5000</v>
      </c>
      <c r="E9" s="3">
        <f t="shared" si="0"/>
        <v>3.5301098958511676E-2</v>
      </c>
    </row>
    <row r="10" spans="1:5" x14ac:dyDescent="0.25">
      <c r="A10" s="1" t="s">
        <v>27</v>
      </c>
      <c r="B10" s="2">
        <v>0</v>
      </c>
      <c r="C10" s="2">
        <v>27559</v>
      </c>
      <c r="D10" s="2">
        <f t="shared" si="1"/>
        <v>-27559</v>
      </c>
      <c r="E10" s="3" t="e">
        <f t="shared" si="0"/>
        <v>#DIV/0!</v>
      </c>
    </row>
    <row r="11" spans="1:5" x14ac:dyDescent="0.25">
      <c r="A11" s="1" t="s">
        <v>14</v>
      </c>
      <c r="B11" s="2">
        <v>365521.69</v>
      </c>
      <c r="C11" s="2">
        <v>365521.69</v>
      </c>
      <c r="D11" s="2">
        <f t="shared" si="1"/>
        <v>0</v>
      </c>
      <c r="E11" s="3">
        <f t="shared" si="0"/>
        <v>0</v>
      </c>
    </row>
    <row r="12" spans="1:5" x14ac:dyDescent="0.25">
      <c r="A12" s="1" t="s">
        <v>21</v>
      </c>
      <c r="B12" s="2">
        <v>18858.03</v>
      </c>
      <c r="C12" s="2">
        <v>18858.03</v>
      </c>
      <c r="D12" s="2">
        <f t="shared" si="1"/>
        <v>0</v>
      </c>
      <c r="E12" s="3">
        <f t="shared" si="0"/>
        <v>0</v>
      </c>
    </row>
    <row r="13" spans="1:5" x14ac:dyDescent="0.25">
      <c r="A13" s="1" t="s">
        <v>22</v>
      </c>
      <c r="B13" s="2">
        <v>78028.02</v>
      </c>
      <c r="C13" s="2">
        <v>78028.02</v>
      </c>
      <c r="D13" s="2">
        <f t="shared" si="1"/>
        <v>0</v>
      </c>
      <c r="E13" s="3">
        <f t="shared" si="0"/>
        <v>0</v>
      </c>
    </row>
    <row r="14" spans="1:5" x14ac:dyDescent="0.25">
      <c r="A14" s="1" t="s">
        <v>23</v>
      </c>
      <c r="B14" s="2">
        <v>186013.7</v>
      </c>
      <c r="C14" s="2">
        <v>186013.7</v>
      </c>
      <c r="D14" s="2">
        <f t="shared" si="1"/>
        <v>0</v>
      </c>
      <c r="E14" s="3">
        <f t="shared" si="0"/>
        <v>0</v>
      </c>
    </row>
    <row r="15" spans="1:5" x14ac:dyDescent="0.25">
      <c r="A15" s="1" t="s">
        <v>12</v>
      </c>
      <c r="B15" s="2">
        <v>232363.28</v>
      </c>
      <c r="C15" s="2">
        <v>219258.97</v>
      </c>
      <c r="D15" s="2">
        <f t="shared" si="1"/>
        <v>13104.309999999998</v>
      </c>
      <c r="E15" s="3">
        <f>SUM(D15/B15)</f>
        <v>5.6395786804180066E-2</v>
      </c>
    </row>
    <row r="16" spans="1:5" x14ac:dyDescent="0.25">
      <c r="A16" s="1" t="s">
        <v>24</v>
      </c>
      <c r="B16" s="2">
        <v>18102.41</v>
      </c>
      <c r="C16" s="2">
        <v>18102.41</v>
      </c>
      <c r="D16" s="2">
        <f t="shared" si="1"/>
        <v>0</v>
      </c>
      <c r="E16" s="3">
        <f>SUM(D16/B16)</f>
        <v>0</v>
      </c>
    </row>
    <row r="17" spans="1:5" x14ac:dyDescent="0.25">
      <c r="A17" s="1" t="s">
        <v>9</v>
      </c>
      <c r="B17" s="2">
        <v>2281411</v>
      </c>
      <c r="C17" s="2">
        <v>816267.36</v>
      </c>
      <c r="D17" s="2">
        <f t="shared" si="1"/>
        <v>1465143.6400000001</v>
      </c>
      <c r="E17" s="3">
        <f t="shared" si="0"/>
        <v>0.64220942215146681</v>
      </c>
    </row>
    <row r="18" spans="1:5" x14ac:dyDescent="0.25">
      <c r="A18" s="1" t="s">
        <v>10</v>
      </c>
      <c r="B18" s="2">
        <v>41637</v>
      </c>
      <c r="C18" s="2">
        <v>27257.42</v>
      </c>
      <c r="D18" s="2">
        <f t="shared" si="1"/>
        <v>14379.580000000002</v>
      </c>
      <c r="E18" s="3">
        <f t="shared" si="0"/>
        <v>0.34535581333909748</v>
      </c>
    </row>
    <row r="19" spans="1:5" x14ac:dyDescent="0.25">
      <c r="A19" s="1" t="s">
        <v>11</v>
      </c>
      <c r="B19" s="2">
        <v>28993</v>
      </c>
      <c r="C19" s="2">
        <v>8717.69</v>
      </c>
      <c r="D19" s="2">
        <f t="shared" si="1"/>
        <v>20275.309999999998</v>
      </c>
      <c r="E19" s="3">
        <f t="shared" si="0"/>
        <v>0.69931742144655595</v>
      </c>
    </row>
    <row r="20" spans="1:5" x14ac:dyDescent="0.25">
      <c r="A20" s="1" t="s">
        <v>28</v>
      </c>
      <c r="B20" s="2">
        <v>0</v>
      </c>
      <c r="C20" s="2">
        <v>0</v>
      </c>
      <c r="D20" s="2">
        <f>SUM(B20-C20)</f>
        <v>0</v>
      </c>
      <c r="E20" s="3" t="e">
        <f t="shared" si="0"/>
        <v>#DIV/0!</v>
      </c>
    </row>
    <row r="21" spans="1:5" x14ac:dyDescent="0.25">
      <c r="A21" s="1" t="s">
        <v>13</v>
      </c>
      <c r="B21" s="2">
        <v>58250.96</v>
      </c>
      <c r="C21" s="2">
        <v>38876.6</v>
      </c>
      <c r="D21" s="2">
        <f t="shared" si="1"/>
        <v>19374.36</v>
      </c>
      <c r="E21" s="3">
        <f t="shared" si="0"/>
        <v>0.33260155712455214</v>
      </c>
    </row>
    <row r="22" spans="1:5" x14ac:dyDescent="0.25">
      <c r="A22" s="1" t="s">
        <v>19</v>
      </c>
      <c r="B22" s="2">
        <v>15008</v>
      </c>
      <c r="C22" s="2">
        <v>5190.8999999999996</v>
      </c>
      <c r="D22" s="2">
        <f t="shared" si="1"/>
        <v>9817.1</v>
      </c>
      <c r="E22" s="3">
        <f t="shared" si="0"/>
        <v>0.65412446695095949</v>
      </c>
    </row>
    <row r="23" spans="1:5" x14ac:dyDescent="0.25">
      <c r="A23" s="1" t="s">
        <v>26</v>
      </c>
      <c r="B23" s="2">
        <v>43402</v>
      </c>
      <c r="C23" s="2">
        <v>34229.85</v>
      </c>
      <c r="D23" s="2">
        <f t="shared" si="1"/>
        <v>9172.1500000000015</v>
      </c>
      <c r="E23" s="3">
        <f t="shared" si="0"/>
        <v>0.21133012303580484</v>
      </c>
    </row>
    <row r="24" spans="1:5" x14ac:dyDescent="0.25">
      <c r="A24" s="1" t="s">
        <v>25</v>
      </c>
      <c r="B24" s="2">
        <v>25000</v>
      </c>
      <c r="C24" s="2">
        <v>45575.91</v>
      </c>
      <c r="D24" s="2">
        <f t="shared" si="1"/>
        <v>-20575.910000000003</v>
      </c>
      <c r="E24" s="3">
        <f t="shared" si="0"/>
        <v>-0.82303640000000011</v>
      </c>
    </row>
    <row r="25" spans="1:5" x14ac:dyDescent="0.25">
      <c r="A25" s="1"/>
      <c r="B25" s="2"/>
      <c r="C25" s="2"/>
      <c r="D25" s="2"/>
      <c r="E25" s="3"/>
    </row>
    <row r="26" spans="1:5" x14ac:dyDescent="0.25">
      <c r="A26" s="12" t="s">
        <v>20</v>
      </c>
      <c r="B26" s="10">
        <f>SUM(B2:B24)</f>
        <v>8899601.9700000025</v>
      </c>
      <c r="C26" s="10">
        <f>SUM(C2:C25)</f>
        <v>7473090.4400000023</v>
      </c>
      <c r="D26" s="10">
        <f>SUM(D2:D24)</f>
        <v>1426511.53</v>
      </c>
      <c r="E26" s="11">
        <f>SUM(D26/B26)</f>
        <v>0.16028936291855306</v>
      </c>
    </row>
    <row r="27" spans="1:5" s="9" customFormat="1" ht="15.75" x14ac:dyDescent="0.25">
      <c r="A27" s="4"/>
      <c r="B27" s="4"/>
      <c r="C27" s="4"/>
      <c r="D27" s="4"/>
      <c r="E27" s="4"/>
    </row>
    <row r="28" spans="1:5" ht="15.75" x14ac:dyDescent="0.25">
      <c r="A28" s="5"/>
      <c r="B28" s="6" t="s">
        <v>0</v>
      </c>
      <c r="C28" s="7" t="s">
        <v>1</v>
      </c>
      <c r="D28" s="6" t="s">
        <v>2</v>
      </c>
      <c r="E28" s="8" t="s">
        <v>3</v>
      </c>
    </row>
    <row r="29" spans="1:5" x14ac:dyDescent="0.25">
      <c r="A29" s="1" t="s">
        <v>4</v>
      </c>
      <c r="B29" s="2">
        <v>644658.97</v>
      </c>
      <c r="C29" s="2">
        <v>516089.53</v>
      </c>
      <c r="D29" s="2">
        <f>SUM(B29-C29)</f>
        <v>128569.43999999994</v>
      </c>
      <c r="E29" s="3">
        <f t="shared" ref="E29:E53" si="2">SUM(D29/B29)</f>
        <v>0.19943791366154409</v>
      </c>
    </row>
    <row r="30" spans="1:5" x14ac:dyDescent="0.25">
      <c r="A30" s="1" t="s">
        <v>16</v>
      </c>
      <c r="B30" s="2">
        <v>10415</v>
      </c>
      <c r="C30" s="2">
        <v>0</v>
      </c>
      <c r="D30" s="2">
        <f t="shared" ref="D30:D51" si="3">SUM(B30-C30)</f>
        <v>10415</v>
      </c>
      <c r="E30" s="3">
        <v>0</v>
      </c>
    </row>
    <row r="31" spans="1:5" x14ac:dyDescent="0.25">
      <c r="A31" s="1" t="s">
        <v>5</v>
      </c>
      <c r="B31" s="2">
        <v>11687.58</v>
      </c>
      <c r="C31" s="2">
        <v>2755.3</v>
      </c>
      <c r="D31" s="2">
        <f t="shared" si="3"/>
        <v>8932.2799999999988</v>
      </c>
      <c r="E31" s="3">
        <f t="shared" si="2"/>
        <v>0.76425402007943466</v>
      </c>
    </row>
    <row r="32" spans="1:5" x14ac:dyDescent="0.25">
      <c r="A32" s="1" t="s">
        <v>6</v>
      </c>
      <c r="B32" s="2">
        <v>2256165.5299999998</v>
      </c>
      <c r="C32" s="2">
        <v>1839957.5</v>
      </c>
      <c r="D32" s="2">
        <f t="shared" si="3"/>
        <v>416208.0299999998</v>
      </c>
      <c r="E32" s="3">
        <f t="shared" si="2"/>
        <v>0.18447583941236786</v>
      </c>
    </row>
    <row r="33" spans="1:5" x14ac:dyDescent="0.25">
      <c r="A33" s="1" t="s">
        <v>7</v>
      </c>
      <c r="B33" s="2">
        <v>189222.61</v>
      </c>
      <c r="C33" s="2">
        <v>124515.64</v>
      </c>
      <c r="D33" s="2">
        <f t="shared" si="3"/>
        <v>64706.969999999987</v>
      </c>
      <c r="E33" s="3">
        <f t="shared" si="2"/>
        <v>0.3419621471239615</v>
      </c>
    </row>
    <row r="34" spans="1:5" x14ac:dyDescent="0.25">
      <c r="A34" s="1" t="s">
        <v>8</v>
      </c>
      <c r="B34" s="2">
        <v>62633.16</v>
      </c>
      <c r="C34" s="2">
        <v>50935.68</v>
      </c>
      <c r="D34" s="2">
        <f t="shared" si="3"/>
        <v>11697.480000000003</v>
      </c>
      <c r="E34" s="3">
        <f t="shared" si="2"/>
        <v>0.18676177283726389</v>
      </c>
    </row>
    <row r="35" spans="1:5" x14ac:dyDescent="0.25">
      <c r="A35" s="1" t="s">
        <v>18</v>
      </c>
      <c r="B35" s="2">
        <v>372121</v>
      </c>
      <c r="C35" s="2">
        <v>275365.53000000003</v>
      </c>
      <c r="D35" s="2">
        <f t="shared" si="3"/>
        <v>96755.469999999972</v>
      </c>
      <c r="E35" s="3">
        <f>SUM(D35/B35)</f>
        <v>0.26001077606477457</v>
      </c>
    </row>
    <row r="36" spans="1:5" x14ac:dyDescent="0.25">
      <c r="A36" s="1" t="s">
        <v>15</v>
      </c>
      <c r="B36" s="2">
        <v>136638.65</v>
      </c>
      <c r="C36" s="2">
        <v>0</v>
      </c>
      <c r="D36" s="2">
        <f t="shared" si="3"/>
        <v>136638.65</v>
      </c>
      <c r="E36" s="3">
        <f t="shared" si="2"/>
        <v>1</v>
      </c>
    </row>
    <row r="37" spans="1:5" x14ac:dyDescent="0.25">
      <c r="A37" s="1" t="s">
        <v>27</v>
      </c>
      <c r="B37" s="2">
        <v>0</v>
      </c>
      <c r="C37" s="2">
        <v>17995.73</v>
      </c>
      <c r="D37" s="2">
        <f t="shared" si="3"/>
        <v>-17995.73</v>
      </c>
      <c r="E37" s="3" t="e">
        <f t="shared" si="2"/>
        <v>#DIV/0!</v>
      </c>
    </row>
    <row r="38" spans="1:5" x14ac:dyDescent="0.25">
      <c r="A38" s="1" t="s">
        <v>14</v>
      </c>
      <c r="B38" s="2">
        <v>365521.69</v>
      </c>
      <c r="C38" s="2">
        <v>139654.68</v>
      </c>
      <c r="D38" s="2">
        <f t="shared" si="3"/>
        <v>225867.01</v>
      </c>
      <c r="E38" s="3">
        <f t="shared" si="2"/>
        <v>0.61793052554555661</v>
      </c>
    </row>
    <row r="39" spans="1:5" x14ac:dyDescent="0.25">
      <c r="A39" s="1" t="s">
        <v>21</v>
      </c>
      <c r="B39" s="2">
        <v>18858.03</v>
      </c>
      <c r="C39" s="2">
        <v>18858.03</v>
      </c>
      <c r="D39" s="2">
        <f t="shared" si="3"/>
        <v>0</v>
      </c>
      <c r="E39" s="3">
        <f t="shared" si="2"/>
        <v>0</v>
      </c>
    </row>
    <row r="40" spans="1:5" x14ac:dyDescent="0.25">
      <c r="A40" s="1" t="s">
        <v>22</v>
      </c>
      <c r="B40" s="2">
        <v>78028</v>
      </c>
      <c r="C40" s="2">
        <v>73693</v>
      </c>
      <c r="D40" s="2">
        <f t="shared" si="3"/>
        <v>4335</v>
      </c>
      <c r="E40" s="3">
        <f t="shared" si="2"/>
        <v>5.5556979545804068E-2</v>
      </c>
    </row>
    <row r="41" spans="1:5" x14ac:dyDescent="0.25">
      <c r="A41" s="1" t="s">
        <v>23</v>
      </c>
      <c r="B41" s="2">
        <v>186013.71</v>
      </c>
      <c r="C41" s="2">
        <v>103521.14</v>
      </c>
      <c r="D41" s="2">
        <f t="shared" si="3"/>
        <v>82492.569999999992</v>
      </c>
      <c r="E41" s="3">
        <f t="shared" si="2"/>
        <v>0.44347575240556192</v>
      </c>
    </row>
    <row r="42" spans="1:5" x14ac:dyDescent="0.25">
      <c r="A42" s="1" t="s">
        <v>12</v>
      </c>
      <c r="B42" s="2">
        <v>232363.28</v>
      </c>
      <c r="C42" s="2">
        <v>230970.12</v>
      </c>
      <c r="D42" s="2">
        <f t="shared" si="3"/>
        <v>1393.1600000000035</v>
      </c>
      <c r="E42" s="3">
        <f t="shared" si="2"/>
        <v>5.9956116990602104E-3</v>
      </c>
    </row>
    <row r="43" spans="1:5" x14ac:dyDescent="0.25">
      <c r="A43" s="1" t="s">
        <v>24</v>
      </c>
      <c r="B43" s="2">
        <v>18102.41</v>
      </c>
      <c r="C43" s="2">
        <v>17846.490000000002</v>
      </c>
      <c r="D43" s="2">
        <f t="shared" si="3"/>
        <v>255.91999999999825</v>
      </c>
      <c r="E43" s="3">
        <f t="shared" si="2"/>
        <v>1.413734414368022E-2</v>
      </c>
    </row>
    <row r="44" spans="1:5" x14ac:dyDescent="0.25">
      <c r="A44" s="1" t="s">
        <v>9</v>
      </c>
      <c r="B44" s="2">
        <v>1249889.54</v>
      </c>
      <c r="C44" s="2">
        <v>965815.74</v>
      </c>
      <c r="D44" s="2">
        <f t="shared" si="3"/>
        <v>284073.80000000005</v>
      </c>
      <c r="E44" s="3">
        <f t="shared" si="2"/>
        <v>0.22727912420164748</v>
      </c>
    </row>
    <row r="45" spans="1:5" x14ac:dyDescent="0.25">
      <c r="A45" s="1" t="s">
        <v>10</v>
      </c>
      <c r="B45" s="2">
        <v>38873</v>
      </c>
      <c r="C45" s="2">
        <v>33810.28</v>
      </c>
      <c r="D45" s="2">
        <f t="shared" si="3"/>
        <v>5062.7200000000012</v>
      </c>
      <c r="E45" s="3">
        <f t="shared" si="2"/>
        <v>0.13023743986828906</v>
      </c>
    </row>
    <row r="46" spans="1:5" x14ac:dyDescent="0.25">
      <c r="A46" s="1" t="s">
        <v>11</v>
      </c>
      <c r="B46" s="2">
        <v>28993</v>
      </c>
      <c r="C46" s="2">
        <v>11224.97</v>
      </c>
      <c r="D46" s="2">
        <f t="shared" si="3"/>
        <v>17768.03</v>
      </c>
      <c r="E46" s="3">
        <f t="shared" si="2"/>
        <v>0.61283861621770763</v>
      </c>
    </row>
    <row r="47" spans="1:5" x14ac:dyDescent="0.25">
      <c r="A47" s="1" t="s">
        <v>28</v>
      </c>
      <c r="B47" s="2">
        <v>0</v>
      </c>
      <c r="C47" s="2">
        <v>5591.21</v>
      </c>
      <c r="D47" s="2">
        <f t="shared" si="3"/>
        <v>-5591.21</v>
      </c>
      <c r="E47" s="3" t="e">
        <f t="shared" si="2"/>
        <v>#DIV/0!</v>
      </c>
    </row>
    <row r="48" spans="1:5" x14ac:dyDescent="0.25">
      <c r="A48" s="1" t="s">
        <v>13</v>
      </c>
      <c r="B48" s="2">
        <v>58250.96</v>
      </c>
      <c r="C48" s="2">
        <v>53461.02</v>
      </c>
      <c r="D48" s="2">
        <f t="shared" si="3"/>
        <v>4789.9400000000023</v>
      </c>
      <c r="E48" s="3">
        <f t="shared" si="2"/>
        <v>8.2229374417177023E-2</v>
      </c>
    </row>
    <row r="49" spans="1:5" x14ac:dyDescent="0.25">
      <c r="A49" s="1" t="s">
        <v>19</v>
      </c>
      <c r="B49" s="2">
        <v>15008</v>
      </c>
      <c r="C49" s="2">
        <v>5735.94</v>
      </c>
      <c r="D49" s="2">
        <f t="shared" si="3"/>
        <v>9272.0600000000013</v>
      </c>
      <c r="E49" s="3">
        <f t="shared" si="2"/>
        <v>0.6178078358208956</v>
      </c>
    </row>
    <row r="50" spans="1:5" x14ac:dyDescent="0.25">
      <c r="A50" s="1" t="s">
        <v>26</v>
      </c>
      <c r="B50" s="2">
        <v>43402</v>
      </c>
      <c r="C50" s="2">
        <v>43402</v>
      </c>
      <c r="D50" s="2">
        <f t="shared" si="3"/>
        <v>0</v>
      </c>
      <c r="E50" s="3">
        <f t="shared" si="2"/>
        <v>0</v>
      </c>
    </row>
    <row r="51" spans="1:5" x14ac:dyDescent="0.25">
      <c r="A51" s="1" t="s">
        <v>25</v>
      </c>
      <c r="B51" s="2">
        <v>2500</v>
      </c>
      <c r="C51" s="2">
        <v>24784.78</v>
      </c>
      <c r="D51" s="2">
        <f t="shared" si="3"/>
        <v>-22284.78</v>
      </c>
      <c r="E51" s="3">
        <f t="shared" si="2"/>
        <v>-8.9139119999999998</v>
      </c>
    </row>
    <row r="52" spans="1:5" x14ac:dyDescent="0.25">
      <c r="A52" s="1"/>
      <c r="B52" s="2"/>
      <c r="C52" s="2"/>
      <c r="D52" s="2"/>
      <c r="E52" s="3"/>
    </row>
    <row r="53" spans="1:5" x14ac:dyDescent="0.25">
      <c r="A53" s="12" t="s">
        <v>20</v>
      </c>
      <c r="B53" s="10">
        <f>SUM(B29:B52)</f>
        <v>6019346.1200000001</v>
      </c>
      <c r="C53" s="10">
        <f>SUM(C29:C51)</f>
        <v>4555984.3100000015</v>
      </c>
      <c r="D53" s="10">
        <f t="shared" ref="D53" si="4">SUM(B53-C53)</f>
        <v>1463361.8099999987</v>
      </c>
      <c r="E53" s="11">
        <f t="shared" si="2"/>
        <v>0.24310976322458072</v>
      </c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</sheetData>
  <pageMargins left="0.75" right="0.75" top="1.5" bottom="0.5" header="0.55000000000000004" footer="0.3"/>
  <pageSetup orientation="portrait" r:id="rId1"/>
  <headerFooter>
    <oddHeader xml:space="preserve">&amp;C&amp;"Times New Roman,Regular"&amp;12San Luis Valley BOCES
20/21 Revenue and Expenditure Report
 07/01/2020 - 07/31/21
</oddHead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Squires</dc:creator>
  <cp:lastModifiedBy>Staci Turner</cp:lastModifiedBy>
  <cp:lastPrinted>2021-01-05T16:25:03Z</cp:lastPrinted>
  <dcterms:created xsi:type="dcterms:W3CDTF">2012-01-13T16:33:18Z</dcterms:created>
  <dcterms:modified xsi:type="dcterms:W3CDTF">2021-08-12T18:24:08Z</dcterms:modified>
</cp:coreProperties>
</file>