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MASTER File\Board_SAC\FY 21-22\May 2022\"/>
    </mc:Choice>
  </mc:AlternateContent>
  <xr:revisionPtr revIDLastSave="0" documentId="13_ncr:1_{C4ADA7FA-EF2E-4C8E-8E23-F5E068843343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49" i="1" l="1"/>
  <c r="E49" i="1" s="1"/>
  <c r="D22" i="1"/>
  <c r="E22" i="1"/>
  <c r="D45" i="1" l="1"/>
  <c r="E45" i="1" s="1"/>
  <c r="D43" i="1"/>
  <c r="E43" i="1" s="1"/>
  <c r="B53" i="1" l="1"/>
  <c r="D20" i="1"/>
  <c r="E20" i="1" s="1"/>
  <c r="D19" i="1"/>
  <c r="E19" i="1" s="1"/>
  <c r="D18" i="1"/>
  <c r="E18" i="1" s="1"/>
  <c r="D16" i="1"/>
  <c r="E16" i="1" s="1"/>
  <c r="D10" i="1"/>
  <c r="E10" i="1" s="1"/>
  <c r="D21" i="1"/>
  <c r="E21" i="1" s="1"/>
  <c r="D23" i="1" l="1"/>
  <c r="E23" i="1" s="1"/>
  <c r="D47" i="1" l="1"/>
  <c r="E47" i="1" s="1"/>
  <c r="D37" i="1"/>
  <c r="E37" i="1" s="1"/>
  <c r="C26" i="1"/>
  <c r="C53" i="1" l="1"/>
  <c r="D51" i="1"/>
  <c r="E51" i="1" s="1"/>
  <c r="D24" i="1"/>
  <c r="E24" i="1" s="1"/>
  <c r="B26" i="1"/>
  <c r="D40" i="1" l="1"/>
  <c r="E40" i="1" s="1"/>
  <c r="D13" i="1"/>
  <c r="E13" i="1" s="1"/>
  <c r="D30" i="1" l="1"/>
  <c r="D31" i="1"/>
  <c r="D32" i="1"/>
  <c r="D33" i="1"/>
  <c r="D34" i="1"/>
  <c r="D35" i="1"/>
  <c r="D36" i="1"/>
  <c r="D38" i="1"/>
  <c r="D39" i="1"/>
  <c r="D41" i="1"/>
  <c r="D42" i="1"/>
  <c r="D44" i="1"/>
  <c r="D46" i="1"/>
  <c r="D48" i="1"/>
  <c r="D50" i="1"/>
  <c r="D29" i="1"/>
  <c r="D4" i="1"/>
  <c r="D5" i="1"/>
  <c r="D6" i="1"/>
  <c r="D7" i="1"/>
  <c r="D8" i="1"/>
  <c r="D9" i="1"/>
  <c r="D11" i="1"/>
  <c r="D12" i="1"/>
  <c r="D14" i="1"/>
  <c r="D15" i="1"/>
  <c r="D17" i="1"/>
  <c r="D3" i="1"/>
  <c r="D2" i="1"/>
  <c r="D26" i="1" l="1"/>
  <c r="E50" i="1"/>
  <c r="E8" i="1" l="1"/>
  <c r="E32" i="1" l="1"/>
  <c r="E41" i="1" l="1"/>
  <c r="E12" i="1"/>
  <c r="D53" i="1" l="1"/>
  <c r="E53" i="1" s="1"/>
  <c r="E48" i="1"/>
  <c r="E46" i="1"/>
  <c r="E44" i="1"/>
  <c r="E42" i="1"/>
  <c r="E39" i="1"/>
  <c r="E38" i="1"/>
  <c r="E35" i="1"/>
  <c r="E36" i="1"/>
  <c r="E34" i="1"/>
  <c r="E33" i="1"/>
  <c r="E31" i="1"/>
  <c r="E29" i="1"/>
  <c r="E9" i="1" l="1"/>
  <c r="E3" i="1"/>
  <c r="E11" i="1" l="1"/>
  <c r="E14" i="1" l="1"/>
  <c r="E17" i="1"/>
  <c r="E15" i="1"/>
  <c r="E7" i="1"/>
  <c r="E6" i="1"/>
  <c r="E5" i="1"/>
  <c r="E4" i="1"/>
  <c r="E2" i="1"/>
  <c r="E26" i="1" l="1"/>
</calcChain>
</file>

<file path=xl/sharedStrings.xml><?xml version="1.0" encoding="utf-8"?>
<sst xmlns="http://schemas.openxmlformats.org/spreadsheetml/2006/main" count="56" uniqueCount="32">
  <si>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</si>
  <si>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</si>
  <si>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</si>
  <si>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</si>
  <si>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</si>
  <si>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</si>
  <si>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</si>
  <si>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</si>
  <si>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</si>
  <si>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</si>
  <si>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</si>
  <si>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</si>
  <si>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</si>
  <si>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</si>
  <si>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</si>
  <si>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</si>
  <si>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</si>
  <si>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</si>
  <si>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TOTAL</t>
  </si>
  <si>
    <t>G/T Universal Screening</t>
  </si>
  <si>
    <t>Education Stability Grant</t>
  </si>
  <si>
    <t>Medicaid</t>
  </si>
  <si>
    <t>ESSER II</t>
  </si>
  <si>
    <t>ARP-HCY I (McKinney)</t>
  </si>
  <si>
    <t>IDEA Part B</t>
  </si>
  <si>
    <t>IDEA Part B - ARP</t>
  </si>
  <si>
    <t>Federal Preschool - ARP</t>
  </si>
  <si>
    <t>School Counselor Corp - Grant Writing</t>
  </si>
  <si>
    <t>School Counselor - Grant Writing</t>
  </si>
  <si>
    <t>ARP -HCY I (McKinney)</t>
  </si>
  <si>
    <t>CO-MTSS</t>
  </si>
  <si>
    <t>CO MTSS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</si>
</sst>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view="pageLayout" topLeftCell="A28" zoomScaleNormal="100" workbookViewId="0">
      <selection activeCell="C46" sqref="C46"/>
    </sheetView>
  </sheetViews>
  <sheetFormatPr defaultRowHeight="15" x14ac:dyDescent="0.25"/>
  <cols>
    <col min="1" max="1" width="31.28515625" bestFit="1" customWidth="1"/>
    <col min="2" max="2" width="14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16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1611540.84</v>
      </c>
      <c r="C2" s="2">
        <v>1571416.24</v>
      </c>
      <c r="D2" s="2">
        <f>SUM(B2-C2)</f>
        <v>40124.600000000093</v>
      </c>
      <c r="E2" s="3">
        <f t="shared" ref="E2:E24" si="0">SUM(D2/B2)</f>
        <v>2.4898283061818086E-2</v>
      </c>
    </row>
    <row r="3" spans="1:5" x14ac:dyDescent="0.25">
      <c r="A3" s="1" t="s">
        <v>15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25">
      <c r="A4" s="1" t="s">
        <v>5</v>
      </c>
      <c r="B4" s="2">
        <v>14117.88</v>
      </c>
      <c r="C4" s="2">
        <v>15722.88</v>
      </c>
      <c r="D4" s="2">
        <f t="shared" ref="D4:D24" si="1">SUM(B4-C4)</f>
        <v>-1605</v>
      </c>
      <c r="E4" s="3">
        <f t="shared" si="0"/>
        <v>-0.11368562418720092</v>
      </c>
    </row>
    <row r="5" spans="1:5" x14ac:dyDescent="0.25">
      <c r="A5" s="1" t="s">
        <v>6</v>
      </c>
      <c r="B5" s="2">
        <v>3422577.03</v>
      </c>
      <c r="C5" s="2">
        <v>3308920.16</v>
      </c>
      <c r="D5" s="2">
        <f t="shared" si="1"/>
        <v>113656.86999999965</v>
      </c>
      <c r="E5" s="3">
        <f t="shared" si="0"/>
        <v>3.3207980128353652E-2</v>
      </c>
    </row>
    <row r="6" spans="1:5" x14ac:dyDescent="0.25">
      <c r="A6" s="1" t="s">
        <v>7</v>
      </c>
      <c r="B6" s="2">
        <v>190391.12</v>
      </c>
      <c r="C6" s="2">
        <v>190391.12</v>
      </c>
      <c r="D6" s="2">
        <f t="shared" si="1"/>
        <v>0</v>
      </c>
      <c r="E6" s="3">
        <f t="shared" si="0"/>
        <v>0</v>
      </c>
    </row>
    <row r="7" spans="1:5" x14ac:dyDescent="0.25">
      <c r="A7" s="1" t="s">
        <v>8</v>
      </c>
      <c r="B7" s="2">
        <v>79346.48</v>
      </c>
      <c r="C7" s="2">
        <v>79346.48</v>
      </c>
      <c r="D7" s="2">
        <f t="shared" si="1"/>
        <v>0</v>
      </c>
      <c r="E7" s="3">
        <f t="shared" si="0"/>
        <v>0</v>
      </c>
    </row>
    <row r="8" spans="1:5" x14ac:dyDescent="0.25">
      <c r="A8" s="1" t="s">
        <v>17</v>
      </c>
      <c r="B8" s="2">
        <v>446256</v>
      </c>
      <c r="C8" s="2">
        <v>446256</v>
      </c>
      <c r="D8" s="2">
        <f t="shared" si="1"/>
        <v>0</v>
      </c>
      <c r="E8" s="3">
        <f>SUM(D8/B8)</f>
        <v>0</v>
      </c>
    </row>
    <row r="9" spans="1:5" x14ac:dyDescent="0.25">
      <c r="A9" s="1" t="s">
        <v>14</v>
      </c>
      <c r="B9" s="2">
        <v>141586.06</v>
      </c>
      <c r="C9" s="2">
        <v>136586.06</v>
      </c>
      <c r="D9" s="2">
        <f t="shared" si="1"/>
        <v>5000</v>
      </c>
      <c r="E9" s="3">
        <f t="shared" si="0"/>
        <v>3.5314211017666568E-2</v>
      </c>
    </row>
    <row r="10" spans="1:5" x14ac:dyDescent="0.25">
      <c r="A10" s="1" t="s">
        <v>27</v>
      </c>
      <c r="B10" s="2">
        <v>9563.27</v>
      </c>
      <c r="C10" s="2">
        <v>9563.27</v>
      </c>
      <c r="D10" s="2">
        <f t="shared" si="1"/>
        <v>0</v>
      </c>
      <c r="E10" s="3">
        <f t="shared" si="0"/>
        <v>0</v>
      </c>
    </row>
    <row r="11" spans="1:5" x14ac:dyDescent="0.25">
      <c r="A11" s="1" t="s">
        <v>13</v>
      </c>
      <c r="B11" s="2">
        <v>403248.98</v>
      </c>
      <c r="C11" s="2">
        <v>403248.98</v>
      </c>
      <c r="D11" s="2">
        <f t="shared" si="1"/>
        <v>0</v>
      </c>
      <c r="E11" s="3">
        <f t="shared" si="0"/>
        <v>0</v>
      </c>
    </row>
    <row r="12" spans="1:5" x14ac:dyDescent="0.25">
      <c r="A12" s="1" t="s">
        <v>19</v>
      </c>
      <c r="B12" s="2">
        <v>13687.69</v>
      </c>
      <c r="C12" s="2">
        <v>13687.69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20</v>
      </c>
      <c r="B13" s="2">
        <v>193709</v>
      </c>
      <c r="C13" s="2">
        <v>193709</v>
      </c>
      <c r="D13" s="2">
        <f t="shared" si="1"/>
        <v>0</v>
      </c>
      <c r="E13" s="3">
        <f t="shared" si="0"/>
        <v>0</v>
      </c>
    </row>
    <row r="14" spans="1:5" x14ac:dyDescent="0.25">
      <c r="A14" s="1" t="s">
        <v>11</v>
      </c>
      <c r="B14" s="2">
        <v>253354.36</v>
      </c>
      <c r="C14" s="2">
        <v>164290.88</v>
      </c>
      <c r="D14" s="2">
        <f t="shared" si="1"/>
        <v>89063.479999999981</v>
      </c>
      <c r="E14" s="3">
        <f>SUM(D14/B14)</f>
        <v>0.35153719083421336</v>
      </c>
    </row>
    <row r="15" spans="1:5" x14ac:dyDescent="0.25">
      <c r="A15" s="1" t="s">
        <v>24</v>
      </c>
      <c r="B15" s="2">
        <v>2805390</v>
      </c>
      <c r="C15" s="2">
        <v>602942.59</v>
      </c>
      <c r="D15" s="2">
        <f t="shared" si="1"/>
        <v>2202447.41</v>
      </c>
      <c r="E15" s="3">
        <f t="shared" si="0"/>
        <v>0.78507708732119252</v>
      </c>
    </row>
    <row r="16" spans="1:5" x14ac:dyDescent="0.25">
      <c r="A16" s="1" t="s">
        <v>25</v>
      </c>
      <c r="B16" s="2">
        <v>347635</v>
      </c>
      <c r="C16" s="2">
        <v>137188.45000000001</v>
      </c>
      <c r="D16" s="2">
        <f t="shared" si="1"/>
        <v>210446.55</v>
      </c>
      <c r="E16" s="3">
        <f t="shared" si="0"/>
        <v>0.60536640441842737</v>
      </c>
    </row>
    <row r="17" spans="1:5" x14ac:dyDescent="0.25">
      <c r="A17" s="1" t="s">
        <v>9</v>
      </c>
      <c r="B17" s="2">
        <v>45151</v>
      </c>
      <c r="C17" s="2">
        <v>18843.14</v>
      </c>
      <c r="D17" s="2">
        <f t="shared" si="1"/>
        <v>26307.86</v>
      </c>
      <c r="E17" s="3">
        <f t="shared" si="0"/>
        <v>0.58266394985714598</v>
      </c>
    </row>
    <row r="18" spans="1:5" x14ac:dyDescent="0.25">
      <c r="A18" s="1" t="s">
        <v>26</v>
      </c>
      <c r="B18" s="2">
        <v>24249</v>
      </c>
      <c r="C18" s="2">
        <v>11435.94</v>
      </c>
      <c r="D18" s="2">
        <f t="shared" si="1"/>
        <v>12813.06</v>
      </c>
      <c r="E18" s="3">
        <f t="shared" si="0"/>
        <v>0.52839539774836075</v>
      </c>
    </row>
    <row r="19" spans="1:5" x14ac:dyDescent="0.25">
      <c r="A19" s="1" t="s">
        <v>10</v>
      </c>
      <c r="B19" s="2">
        <v>31500</v>
      </c>
      <c r="C19" s="2">
        <v>1411.46</v>
      </c>
      <c r="D19" s="2">
        <f t="shared" si="1"/>
        <v>30088.54</v>
      </c>
      <c r="E19" s="3">
        <f t="shared" si="0"/>
        <v>0.95519174603174606</v>
      </c>
    </row>
    <row r="20" spans="1:5" x14ac:dyDescent="0.25">
      <c r="A20" s="1" t="s">
        <v>22</v>
      </c>
      <c r="B20" s="2">
        <v>127475.72</v>
      </c>
      <c r="C20" s="2">
        <v>62123.08</v>
      </c>
      <c r="D20" s="2">
        <f t="shared" si="1"/>
        <v>65352.639999999999</v>
      </c>
      <c r="E20" s="3">
        <f t="shared" si="0"/>
        <v>0.51266735343797232</v>
      </c>
    </row>
    <row r="21" spans="1:5" x14ac:dyDescent="0.25">
      <c r="A21" s="1" t="s">
        <v>12</v>
      </c>
      <c r="B21" s="2">
        <v>59445</v>
      </c>
      <c r="C21" s="2">
        <v>30171.42</v>
      </c>
      <c r="D21" s="2">
        <f t="shared" si="1"/>
        <v>29273.58</v>
      </c>
      <c r="E21" s="3">
        <f t="shared" si="0"/>
        <v>0.49244814534443604</v>
      </c>
    </row>
    <row r="22" spans="1:5" x14ac:dyDescent="0.25">
      <c r="A22" s="1" t="s">
        <v>30</v>
      </c>
      <c r="B22" s="2">
        <v>20000</v>
      </c>
      <c r="C22" s="2">
        <v>0</v>
      </c>
      <c r="D22" s="2">
        <f t="shared" si="1"/>
        <v>20000</v>
      </c>
      <c r="E22" s="3">
        <f t="shared" si="0"/>
        <v>1</v>
      </c>
    </row>
    <row r="23" spans="1:5" x14ac:dyDescent="0.25">
      <c r="A23" s="1" t="s">
        <v>23</v>
      </c>
      <c r="B23" s="2">
        <v>53333</v>
      </c>
      <c r="C23" s="2">
        <v>13129.1</v>
      </c>
      <c r="D23" s="2">
        <f t="shared" si="1"/>
        <v>40203.9</v>
      </c>
      <c r="E23" s="3">
        <f t="shared" si="0"/>
        <v>0.75382783642397766</v>
      </c>
    </row>
    <row r="24" spans="1:5" x14ac:dyDescent="0.25">
      <c r="A24" s="1" t="s">
        <v>21</v>
      </c>
      <c r="B24" s="2">
        <v>95791.13</v>
      </c>
      <c r="C24" s="2">
        <v>48432.92</v>
      </c>
      <c r="D24" s="2">
        <f t="shared" si="1"/>
        <v>47358.210000000006</v>
      </c>
      <c r="E24" s="3">
        <f t="shared" si="0"/>
        <v>0.49439034699768136</v>
      </c>
    </row>
    <row r="25" spans="1:5" x14ac:dyDescent="0.25">
      <c r="A25" s="1"/>
      <c r="B25" s="2"/>
      <c r="C25" s="2"/>
      <c r="D25" s="2"/>
      <c r="E25" s="3"/>
    </row>
    <row r="26" spans="1:5" x14ac:dyDescent="0.25">
      <c r="A26" s="12" t="s">
        <v>18</v>
      </c>
      <c r="B26" s="10">
        <f>SUM(B2:B24)</f>
        <v>10399763.560000002</v>
      </c>
      <c r="C26" s="10">
        <f>SUM(C2:C25)</f>
        <v>7469231.8599999994</v>
      </c>
      <c r="D26" s="10">
        <f>SUM(D2:D24)</f>
        <v>2930531.6999999997</v>
      </c>
      <c r="E26" s="11">
        <f>SUM(D26/B26)</f>
        <v>0.28178830057940268</v>
      </c>
    </row>
    <row r="27" spans="1:5" s="9" customFormat="1" ht="15.75" x14ac:dyDescent="0.25">
      <c r="A27" s="4"/>
      <c r="B27" s="4"/>
      <c r="C27" s="4"/>
      <c r="D27" s="4"/>
      <c r="E27" s="4"/>
    </row>
    <row r="28" spans="1:5" ht="15.75" x14ac:dyDescent="0.25">
      <c r="A28" s="5"/>
      <c r="B28" s="6" t="s">
        <v>0</v>
      </c>
      <c r="C28" s="7" t="s">
        <v>1</v>
      </c>
      <c r="D28" s="6" t="s">
        <v>2</v>
      </c>
      <c r="E28" s="8" t="s">
        <v>3</v>
      </c>
    </row>
    <row r="29" spans="1:5" x14ac:dyDescent="0.25">
      <c r="A29" s="1" t="s">
        <v>4</v>
      </c>
      <c r="B29" s="2">
        <v>629635.77</v>
      </c>
      <c r="C29" s="2">
        <v>433858.88</v>
      </c>
      <c r="D29" s="2">
        <f>SUM(B29-C29)</f>
        <v>195776.89</v>
      </c>
      <c r="E29" s="3">
        <f t="shared" ref="E29:E53" si="2">SUM(D29/B29)</f>
        <v>0.31093673410581485</v>
      </c>
    </row>
    <row r="30" spans="1:5" x14ac:dyDescent="0.25">
      <c r="A30" s="1" t="s">
        <v>15</v>
      </c>
      <c r="B30" s="2">
        <v>10415</v>
      </c>
      <c r="C30" s="2">
        <v>5720.52</v>
      </c>
      <c r="D30" s="2">
        <f t="shared" ref="D30:D51" si="3">SUM(B30-C30)</f>
        <v>4694.4799999999996</v>
      </c>
      <c r="E30" s="3">
        <v>0</v>
      </c>
    </row>
    <row r="31" spans="1:5" x14ac:dyDescent="0.25">
      <c r="A31" s="1" t="s">
        <v>5</v>
      </c>
      <c r="B31" s="2">
        <v>14117.88</v>
      </c>
      <c r="C31" s="2">
        <v>7543.42</v>
      </c>
      <c r="D31" s="2">
        <f t="shared" si="3"/>
        <v>6574.4599999999991</v>
      </c>
      <c r="E31" s="3">
        <f t="shared" si="2"/>
        <v>0.46568323289332392</v>
      </c>
    </row>
    <row r="32" spans="1:5" x14ac:dyDescent="0.25">
      <c r="A32" s="1" t="s">
        <v>6</v>
      </c>
      <c r="B32" s="2">
        <v>2348645.38</v>
      </c>
      <c r="C32" s="2">
        <v>1266926.8999999999</v>
      </c>
      <c r="D32" s="2">
        <f t="shared" si="3"/>
        <v>1081718.48</v>
      </c>
      <c r="E32" s="3">
        <f t="shared" si="2"/>
        <v>0.46057122510338278</v>
      </c>
    </row>
    <row r="33" spans="1:5" x14ac:dyDescent="0.25">
      <c r="A33" s="1" t="s">
        <v>7</v>
      </c>
      <c r="B33" s="2">
        <v>190390.89</v>
      </c>
      <c r="C33" s="2">
        <v>20783.16</v>
      </c>
      <c r="D33" s="2">
        <f t="shared" si="3"/>
        <v>169607.73</v>
      </c>
      <c r="E33" s="3">
        <f t="shared" si="2"/>
        <v>0.89083952493735385</v>
      </c>
    </row>
    <row r="34" spans="1:5" x14ac:dyDescent="0.25">
      <c r="A34" s="1" t="s">
        <v>8</v>
      </c>
      <c r="B34" s="2">
        <v>79346.48</v>
      </c>
      <c r="C34" s="2">
        <v>48582.03</v>
      </c>
      <c r="D34" s="2">
        <f t="shared" si="3"/>
        <v>30764.449999999997</v>
      </c>
      <c r="E34" s="3">
        <f t="shared" si="2"/>
        <v>0.38772293364494553</v>
      </c>
    </row>
    <row r="35" spans="1:5" x14ac:dyDescent="0.25">
      <c r="A35" s="1" t="s">
        <v>17</v>
      </c>
      <c r="B35" s="2">
        <v>446256</v>
      </c>
      <c r="C35" s="2">
        <v>123993.25</v>
      </c>
      <c r="D35" s="2">
        <f t="shared" si="3"/>
        <v>322262.75</v>
      </c>
      <c r="E35" s="3">
        <f>SUM(D35/B35)</f>
        <v>0.72214771342009965</v>
      </c>
    </row>
    <row r="36" spans="1:5" x14ac:dyDescent="0.25">
      <c r="A36" s="1" t="s">
        <v>14</v>
      </c>
      <c r="B36" s="2">
        <v>136586.06</v>
      </c>
      <c r="C36" s="2">
        <v>2071.39</v>
      </c>
      <c r="D36" s="2">
        <f t="shared" si="3"/>
        <v>134514.66999999998</v>
      </c>
      <c r="E36" s="3">
        <f t="shared" si="2"/>
        <v>0.98483454314444674</v>
      </c>
    </row>
    <row r="37" spans="1:5" x14ac:dyDescent="0.25">
      <c r="A37" s="1" t="s">
        <v>28</v>
      </c>
      <c r="B37" s="2">
        <v>9563.27</v>
      </c>
      <c r="C37" s="2">
        <v>9563.27</v>
      </c>
      <c r="D37" s="2">
        <f t="shared" si="3"/>
        <v>0</v>
      </c>
      <c r="E37" s="3">
        <f t="shared" si="2"/>
        <v>0</v>
      </c>
    </row>
    <row r="38" spans="1:5" x14ac:dyDescent="0.25">
      <c r="A38" s="1" t="s">
        <v>13</v>
      </c>
      <c r="B38" s="2">
        <v>403248.98</v>
      </c>
      <c r="C38" s="2">
        <v>156992.31</v>
      </c>
      <c r="D38" s="2">
        <f t="shared" si="3"/>
        <v>246256.66999999998</v>
      </c>
      <c r="E38" s="3">
        <f t="shared" si="2"/>
        <v>0.61068144549305492</v>
      </c>
    </row>
    <row r="39" spans="1:5" x14ac:dyDescent="0.25">
      <c r="A39" s="1" t="s">
        <v>19</v>
      </c>
      <c r="B39" s="2">
        <v>13687.69</v>
      </c>
      <c r="C39" s="2">
        <v>11955.48</v>
      </c>
      <c r="D39" s="2">
        <f t="shared" si="3"/>
        <v>1732.2100000000009</v>
      </c>
      <c r="E39" s="3">
        <f t="shared" si="2"/>
        <v>0.12655239854204769</v>
      </c>
    </row>
    <row r="40" spans="1:5" x14ac:dyDescent="0.25">
      <c r="A40" s="1" t="s">
        <v>20</v>
      </c>
      <c r="B40" s="2">
        <v>166248</v>
      </c>
      <c r="C40" s="2">
        <v>71374.67</v>
      </c>
      <c r="D40" s="2">
        <f t="shared" si="3"/>
        <v>94873.33</v>
      </c>
      <c r="E40" s="3">
        <f t="shared" si="2"/>
        <v>0.57067351186179682</v>
      </c>
    </row>
    <row r="41" spans="1:5" x14ac:dyDescent="0.25">
      <c r="A41" s="1" t="s">
        <v>11</v>
      </c>
      <c r="B41" s="2">
        <v>253354.36</v>
      </c>
      <c r="C41" s="2">
        <v>200145.95</v>
      </c>
      <c r="D41" s="2">
        <f t="shared" si="3"/>
        <v>53208.409999999974</v>
      </c>
      <c r="E41" s="3">
        <f t="shared" si="2"/>
        <v>0.21001576605983799</v>
      </c>
    </row>
    <row r="42" spans="1:5" x14ac:dyDescent="0.25">
      <c r="A42" s="1" t="s">
        <v>24</v>
      </c>
      <c r="B42" s="2">
        <v>1401265.95</v>
      </c>
      <c r="C42" s="2">
        <v>798930.75</v>
      </c>
      <c r="D42" s="2">
        <f t="shared" si="3"/>
        <v>602335.19999999995</v>
      </c>
      <c r="E42" s="3">
        <f t="shared" si="2"/>
        <v>0.42985073604336133</v>
      </c>
    </row>
    <row r="43" spans="1:5" x14ac:dyDescent="0.25">
      <c r="A43" s="1" t="s">
        <v>25</v>
      </c>
      <c r="B43" s="2">
        <v>331305.61</v>
      </c>
      <c r="C43" s="2">
        <v>191034.13</v>
      </c>
      <c r="D43" s="2">
        <f t="shared" si="3"/>
        <v>140271.47999999998</v>
      </c>
      <c r="E43" s="3">
        <f t="shared" si="2"/>
        <v>0.42338999330557664</v>
      </c>
    </row>
    <row r="44" spans="1:5" x14ac:dyDescent="0.25">
      <c r="A44" s="1" t="s">
        <v>9</v>
      </c>
      <c r="B44" s="2">
        <v>40792</v>
      </c>
      <c r="C44" s="2">
        <v>25591.45</v>
      </c>
      <c r="D44" s="2">
        <f t="shared" si="3"/>
        <v>15200.55</v>
      </c>
      <c r="E44" s="3">
        <f t="shared" si="2"/>
        <v>0.37263556579721513</v>
      </c>
    </row>
    <row r="45" spans="1:5" x14ac:dyDescent="0.25">
      <c r="A45" s="1" t="s">
        <v>26</v>
      </c>
      <c r="B45" s="2">
        <v>23582</v>
      </c>
      <c r="C45" s="2">
        <v>15530.76</v>
      </c>
      <c r="D45" s="2">
        <f t="shared" si="3"/>
        <v>8051.24</v>
      </c>
      <c r="E45" s="3">
        <f t="shared" si="2"/>
        <v>0.34141463828343649</v>
      </c>
    </row>
    <row r="46" spans="1:5" x14ac:dyDescent="0.25">
      <c r="A46" s="1" t="s">
        <v>10</v>
      </c>
      <c r="B46" s="2">
        <v>31500</v>
      </c>
      <c r="C46" s="2">
        <v>2098.9899999999998</v>
      </c>
      <c r="D46" s="2">
        <f t="shared" si="3"/>
        <v>29401.010000000002</v>
      </c>
      <c r="E46" s="3">
        <f t="shared" si="2"/>
        <v>0.93336539682539688</v>
      </c>
    </row>
    <row r="47" spans="1:5" x14ac:dyDescent="0.25">
      <c r="A47" s="1" t="s">
        <v>22</v>
      </c>
      <c r="B47" s="2">
        <v>127475.72</v>
      </c>
      <c r="C47" s="2">
        <v>82143.05</v>
      </c>
      <c r="D47" s="2">
        <f t="shared" si="3"/>
        <v>45332.67</v>
      </c>
      <c r="E47" s="3">
        <f t="shared" si="2"/>
        <v>0.35561807377906945</v>
      </c>
    </row>
    <row r="48" spans="1:5" x14ac:dyDescent="0.25">
      <c r="A48" s="1" t="s">
        <v>12</v>
      </c>
      <c r="B48" s="2">
        <v>59445</v>
      </c>
      <c r="C48" s="2">
        <v>41065.17</v>
      </c>
      <c r="D48" s="2">
        <f t="shared" si="3"/>
        <v>18379.830000000002</v>
      </c>
      <c r="E48" s="3">
        <f t="shared" si="2"/>
        <v>0.30919051223820343</v>
      </c>
    </row>
    <row r="49" spans="1:5" x14ac:dyDescent="0.25">
      <c r="A49" s="1" t="s">
        <v>31</v>
      </c>
      <c r="B49" s="2">
        <v>20000</v>
      </c>
      <c r="C49" s="2">
        <v>6639.44</v>
      </c>
      <c r="D49" s="2">
        <f t="shared" si="3"/>
        <v>13360.560000000001</v>
      </c>
      <c r="E49" s="3">
        <f t="shared" si="2"/>
        <v>0.66802800000000007</v>
      </c>
    </row>
    <row r="50" spans="1:5" x14ac:dyDescent="0.25">
      <c r="A50" s="1" t="s">
        <v>29</v>
      </c>
      <c r="B50" s="2">
        <v>53333</v>
      </c>
      <c r="C50" s="2">
        <v>24138.48</v>
      </c>
      <c r="D50" s="2">
        <f t="shared" si="3"/>
        <v>29194.52</v>
      </c>
      <c r="E50" s="3">
        <f t="shared" si="2"/>
        <v>0.54740067125419534</v>
      </c>
    </row>
    <row r="51" spans="1:5" x14ac:dyDescent="0.25">
      <c r="A51" s="1" t="s">
        <v>21</v>
      </c>
      <c r="B51" s="2">
        <v>75724</v>
      </c>
      <c r="C51" s="2">
        <v>42007.02</v>
      </c>
      <c r="D51" s="2">
        <f t="shared" si="3"/>
        <v>33716.980000000003</v>
      </c>
      <c r="E51" s="3">
        <f t="shared" si="2"/>
        <v>0.44526147588611276</v>
      </c>
    </row>
    <row r="52" spans="1:5" x14ac:dyDescent="0.25">
      <c r="A52" s="1"/>
      <c r="B52" s="2"/>
      <c r="C52" s="2"/>
      <c r="D52" s="2"/>
      <c r="E52" s="3"/>
    </row>
    <row r="53" spans="1:5" x14ac:dyDescent="0.25">
      <c r="A53" s="12" t="s">
        <v>18</v>
      </c>
      <c r="B53" s="10">
        <f>SUM(B29:B52)</f>
        <v>6865919.040000001</v>
      </c>
      <c r="C53" s="10">
        <f>SUM(C29:C51)</f>
        <v>3588690.4699999997</v>
      </c>
      <c r="D53" s="10">
        <f t="shared" ref="D53" si="4">SUM(B53-C53)</f>
        <v>3277228.5700000012</v>
      </c>
      <c r="E53" s="11">
        <f t="shared" si="2"/>
        <v>0.4773182659025354</v>
      </c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</sheetData>
  <pageMargins left="0.75" right="0.75" top="1.5" bottom="0.5" header="0.55000000000000004" footer="0.3"/>
  <pageSetup orientation="portrait" r:id="rId1"/>
  <headerFooter>
    <oddHeader>&amp;C&amp;"Times New Roman,Regular"&amp;12San Luis Valley BOCES
21/22 Revenue and Expenditure Report
 07.01.21 - 04.30.22</oddHead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2022-05-02T21:59:04Z</dcterms:modified>
</cp:coreProperties>
</file>