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rner\Desktop\Finance\Board_SAC\FY 21-22\November 2021\"/>
    </mc:Choice>
  </mc:AlternateContent>
  <xr:revisionPtr revIDLastSave="0" documentId="13_ncr:1_{9889FA94-41B8-41CF-9C06-DCB1AC57F063}" xr6:coauthVersionLast="36" xr6:coauthVersionMax="36" xr10:uidLastSave="{00000000-0000-0000-0000-000000000000}"/>
  <bookViews>
    <workbookView xWindow="120" yWindow="120" windowWidth="18975" windowHeight="11010" xr2:uid="{00000000-000D-0000-FFFF-FFFF00000000}"/>
  </bookViews>
  <sheets>
    <sheet name="Sheet1" sheetId="1" r:id="rId1"/>
    <sheet name="Sheet2" sheetId="2" r:id="rId2"/>
    <sheet name="Sheet3" sheetId="3" r:id="rId3"/>
  </sheets>
  <calcPr calcId="191029" iterateDelta="0"/>
</workbook>
</file>

<file path=xl/calcChain.xml><?xml version="1.0" encoding="utf-8"?>
<calcChain xmlns="http://schemas.openxmlformats.org/spreadsheetml/2006/main">
  <c r="D44" i="1" l="1"/>
  <c r="E44" i="1"/>
  <c r="D42" i="1"/>
  <c r="E42" i="1" s="1"/>
  <c r="B51" i="1" l="1"/>
  <c r="D20" i="1"/>
  <c r="E20" i="1" s="1"/>
  <c r="D19" i="1"/>
  <c r="E19" i="1" s="1"/>
  <c r="D18" i="1"/>
  <c r="E18" i="1" s="1"/>
  <c r="D16" i="1"/>
  <c r="E16" i="1" s="1"/>
  <c r="D10" i="1"/>
  <c r="E10" i="1" s="1"/>
  <c r="D21" i="1"/>
  <c r="E21" i="1" s="1"/>
  <c r="D22" i="1" l="1"/>
  <c r="E22" i="1" s="1"/>
  <c r="D46" i="1" l="1"/>
  <c r="E46" i="1" s="1"/>
  <c r="D36" i="1"/>
  <c r="E36" i="1" s="1"/>
  <c r="C25" i="1"/>
  <c r="C51" i="1" l="1"/>
  <c r="D49" i="1"/>
  <c r="E49" i="1" s="1"/>
  <c r="D23" i="1"/>
  <c r="E23" i="1" s="1"/>
  <c r="B25" i="1"/>
  <c r="D39" i="1" l="1"/>
  <c r="E39" i="1" s="1"/>
  <c r="D13" i="1"/>
  <c r="E13" i="1" s="1"/>
  <c r="D29" i="1" l="1"/>
  <c r="D30" i="1"/>
  <c r="D31" i="1"/>
  <c r="D32" i="1"/>
  <c r="D33" i="1"/>
  <c r="D34" i="1"/>
  <c r="D35" i="1"/>
  <c r="D37" i="1"/>
  <c r="D38" i="1"/>
  <c r="D40" i="1"/>
  <c r="D41" i="1"/>
  <c r="D43" i="1"/>
  <c r="D45" i="1"/>
  <c r="D47" i="1"/>
  <c r="D48" i="1"/>
  <c r="D28" i="1"/>
  <c r="D4" i="1"/>
  <c r="D5" i="1"/>
  <c r="D6" i="1"/>
  <c r="D7" i="1"/>
  <c r="D8" i="1"/>
  <c r="D9" i="1"/>
  <c r="D11" i="1"/>
  <c r="D12" i="1"/>
  <c r="D14" i="1"/>
  <c r="D15" i="1"/>
  <c r="D17" i="1"/>
  <c r="D3" i="1"/>
  <c r="D2" i="1"/>
  <c r="D25" i="1" l="1"/>
  <c r="E48" i="1"/>
  <c r="E8" i="1" l="1"/>
  <c r="E31" i="1" l="1"/>
  <c r="E40" i="1" l="1"/>
  <c r="E12" i="1"/>
  <c r="D51" i="1" l="1"/>
  <c r="E51" i="1" s="1"/>
  <c r="E47" i="1"/>
  <c r="E45" i="1"/>
  <c r="E43" i="1"/>
  <c r="E41" i="1"/>
  <c r="E38" i="1"/>
  <c r="E37" i="1"/>
  <c r="E34" i="1"/>
  <c r="E35" i="1"/>
  <c r="E33" i="1"/>
  <c r="E32" i="1"/>
  <c r="E30" i="1"/>
  <c r="E28" i="1"/>
  <c r="E9" i="1" l="1"/>
  <c r="E3" i="1"/>
  <c r="E11" i="1" l="1"/>
  <c r="E14" i="1" l="1"/>
  <c r="E17" i="1"/>
  <c r="E15" i="1"/>
  <c r="E7" i="1"/>
  <c r="E6" i="1"/>
  <c r="E5" i="1"/>
  <c r="E4" i="1"/>
  <c r="E2" i="1"/>
  <c r="E25" i="1" l="1"/>
</calcChain>
</file>

<file path=xl/sharedStrings.xml><?xml version="1.0" encoding="utf-8"?>
<sst xmlns="http://schemas.openxmlformats.org/spreadsheetml/2006/main" count="54" uniqueCount="30">
  <si>
    <t>Budget</t>
  </si>
  <si>
    <t>Expenditures</t>
  </si>
  <si>
    <t>Balance</t>
  </si>
  <si>
    <t>% Remaining</t>
  </si>
  <si>
    <t>Admin Grant</t>
  </si>
  <si>
    <t>Special Projects</t>
  </si>
  <si>
    <t>Special Ed.</t>
  </si>
  <si>
    <t>Gifted &amp; Talented</t>
  </si>
  <si>
    <t>Gifted &amp; Talented GERC</t>
  </si>
  <si>
    <t>Federal Preschool</t>
  </si>
  <si>
    <t>Title III ELL</t>
  </si>
  <si>
    <t>SWAP</t>
  </si>
  <si>
    <t>McKinney-Vento</t>
  </si>
  <si>
    <t>BOCES Grant</t>
  </si>
  <si>
    <t>Grant Writing Funds</t>
  </si>
  <si>
    <t>Kelly Heersink Mem. Fund</t>
  </si>
  <si>
    <t>Revenue</t>
  </si>
  <si>
    <t>EARSS Grant</t>
  </si>
  <si>
    <t>TOTAL</t>
  </si>
  <si>
    <t>G/T Universal Screening</t>
  </si>
  <si>
    <t>Education Stability Grant</t>
  </si>
  <si>
    <t>Medicaid</t>
  </si>
  <si>
    <t>ESSER II</t>
  </si>
  <si>
    <t>ARP-HCY I (McKinney)</t>
  </si>
  <si>
    <t>IDEA Part B</t>
  </si>
  <si>
    <t>IDEA Part B - ARP</t>
  </si>
  <si>
    <t>Federal Preschool - ARP</t>
  </si>
  <si>
    <t>School Counselor Corp - Grant Writing</t>
  </si>
  <si>
    <t>School Counselor - Grant Writing</t>
  </si>
  <si>
    <t>ARP -HCY I (McKinney)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</si>
</sst>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/>
    <xf numFmtId="8" fontId="1" fillId="0" borderId="0" xfId="0" applyNumberFormat="1" applyFont="1" applyFill="1" applyAlignment="1">
      <alignment horizontal="right"/>
    </xf>
    <xf numFmtId="10" fontId="1" fillId="0" borderId="0" xfId="0" applyNumberFormat="1" applyFont="1" applyFill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horizontal="center"/>
    </xf>
    <xf numFmtId="8" fontId="3" fillId="0" borderId="0" xfId="0" applyNumberFormat="1" applyFont="1" applyFill="1" applyAlignment="1">
      <alignment horizontal="center"/>
    </xf>
    <xf numFmtId="8" fontId="4" fillId="2" borderId="1" xfId="0" applyNumberFormat="1" applyFont="1" applyFill="1" applyBorder="1" applyAlignment="1">
      <alignment horizontal="center"/>
    </xf>
    <xf numFmtId="10" fontId="3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8" fontId="6" fillId="0" borderId="0" xfId="0" applyNumberFormat="1" applyFont="1" applyFill="1" applyAlignment="1">
      <alignment horizontal="right"/>
    </xf>
    <xf numFmtId="10" fontId="6" fillId="0" borderId="0" xfId="0" applyNumberFormat="1" applyFont="1" applyFill="1" applyAlignment="1">
      <alignment horizontal="right"/>
    </xf>
    <xf numFmtId="0" fontId="6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FB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tabSelected="1" view="pageLayout" topLeftCell="A12" zoomScaleNormal="100" workbookViewId="0">
      <selection activeCell="B51" sqref="B51"/>
    </sheetView>
  </sheetViews>
  <sheetFormatPr defaultRowHeight="15" x14ac:dyDescent="0.25"/>
  <cols>
    <col min="1" max="1" width="35.28515625" customWidth="1"/>
    <col min="2" max="2" width="13.140625" bestFit="1" customWidth="1"/>
    <col min="3" max="3" width="13.42578125" bestFit="1" customWidth="1"/>
    <col min="4" max="4" width="13.140625" bestFit="1" customWidth="1"/>
    <col min="5" max="5" width="13.5703125" bestFit="1" customWidth="1"/>
  </cols>
  <sheetData>
    <row r="1" spans="1:5" s="9" customFormat="1" ht="15.75" x14ac:dyDescent="0.25">
      <c r="A1" s="5"/>
      <c r="B1" s="6" t="s">
        <v>0</v>
      </c>
      <c r="C1" s="7" t="s">
        <v>16</v>
      </c>
      <c r="D1" s="6" t="s">
        <v>2</v>
      </c>
      <c r="E1" s="8" t="s">
        <v>3</v>
      </c>
    </row>
    <row r="2" spans="1:5" x14ac:dyDescent="0.25">
      <c r="A2" s="1" t="s">
        <v>4</v>
      </c>
      <c r="B2" s="2">
        <v>1423508</v>
      </c>
      <c r="C2" s="2">
        <v>125892.57</v>
      </c>
      <c r="D2" s="2">
        <f>SUM(B2-C2)</f>
        <v>1297615.43</v>
      </c>
      <c r="E2" s="3">
        <f t="shared" ref="E2:E23" si="0">SUM(D2/B2)</f>
        <v>0.91156174043278992</v>
      </c>
    </row>
    <row r="3" spans="1:5" x14ac:dyDescent="0.25">
      <c r="A3" s="1" t="s">
        <v>15</v>
      </c>
      <c r="B3" s="2">
        <v>10415</v>
      </c>
      <c r="C3" s="2">
        <v>0</v>
      </c>
      <c r="D3" s="2">
        <f>SUM(B3-C3)</f>
        <v>10415</v>
      </c>
      <c r="E3" s="3">
        <f t="shared" si="0"/>
        <v>1</v>
      </c>
    </row>
    <row r="4" spans="1:5" x14ac:dyDescent="0.25">
      <c r="A4" s="1" t="s">
        <v>5</v>
      </c>
      <c r="B4" s="2">
        <v>11687.58</v>
      </c>
      <c r="C4" s="2">
        <v>0</v>
      </c>
      <c r="D4" s="2">
        <f t="shared" ref="D4:D23" si="1">SUM(B4-C4)</f>
        <v>11687.58</v>
      </c>
      <c r="E4" s="3">
        <f t="shared" si="0"/>
        <v>1</v>
      </c>
    </row>
    <row r="5" spans="1:5" x14ac:dyDescent="0.25">
      <c r="A5" s="1" t="s">
        <v>6</v>
      </c>
      <c r="B5" s="2">
        <v>3048262</v>
      </c>
      <c r="C5" s="2">
        <v>1631916.13</v>
      </c>
      <c r="D5" s="2">
        <f t="shared" si="1"/>
        <v>1416345.87</v>
      </c>
      <c r="E5" s="3">
        <f t="shared" si="0"/>
        <v>0.46464046397586561</v>
      </c>
    </row>
    <row r="6" spans="1:5" x14ac:dyDescent="0.25">
      <c r="A6" s="1" t="s">
        <v>7</v>
      </c>
      <c r="B6" s="2">
        <v>189222.61</v>
      </c>
      <c r="C6" s="2">
        <v>138104.79</v>
      </c>
      <c r="D6" s="2">
        <f t="shared" si="1"/>
        <v>51117.819999999978</v>
      </c>
      <c r="E6" s="3">
        <f t="shared" si="0"/>
        <v>0.27014646928292546</v>
      </c>
    </row>
    <row r="7" spans="1:5" x14ac:dyDescent="0.25">
      <c r="A7" s="1" t="s">
        <v>8</v>
      </c>
      <c r="B7" s="2">
        <v>79346.48</v>
      </c>
      <c r="C7" s="2">
        <v>67649</v>
      </c>
      <c r="D7" s="2">
        <f t="shared" si="1"/>
        <v>11697.479999999996</v>
      </c>
      <c r="E7" s="3">
        <f t="shared" si="0"/>
        <v>0.14742279682728202</v>
      </c>
    </row>
    <row r="8" spans="1:5" x14ac:dyDescent="0.25">
      <c r="A8" s="1" t="s">
        <v>17</v>
      </c>
      <c r="B8" s="2">
        <v>364768</v>
      </c>
      <c r="C8" s="2">
        <v>0</v>
      </c>
      <c r="D8" s="2">
        <f t="shared" si="1"/>
        <v>364768</v>
      </c>
      <c r="E8" s="3">
        <f>SUM(D8/B8)</f>
        <v>1</v>
      </c>
    </row>
    <row r="9" spans="1:5" x14ac:dyDescent="0.25">
      <c r="A9" s="1" t="s">
        <v>14</v>
      </c>
      <c r="B9" s="2">
        <v>141638.65</v>
      </c>
      <c r="C9" s="2">
        <v>0</v>
      </c>
      <c r="D9" s="2">
        <f t="shared" si="1"/>
        <v>141638.65</v>
      </c>
      <c r="E9" s="3">
        <f t="shared" si="0"/>
        <v>1</v>
      </c>
    </row>
    <row r="10" spans="1:5" x14ac:dyDescent="0.25">
      <c r="A10" s="1" t="s">
        <v>27</v>
      </c>
      <c r="B10" s="2">
        <v>9563.27</v>
      </c>
      <c r="C10" s="2">
        <v>0</v>
      </c>
      <c r="D10" s="2">
        <f t="shared" si="1"/>
        <v>9563.27</v>
      </c>
      <c r="E10" s="3">
        <f t="shared" si="0"/>
        <v>1</v>
      </c>
    </row>
    <row r="11" spans="1:5" x14ac:dyDescent="0.25">
      <c r="A11" s="1" t="s">
        <v>13</v>
      </c>
      <c r="B11" s="2">
        <v>279915.45</v>
      </c>
      <c r="C11" s="2">
        <v>189915.45</v>
      </c>
      <c r="D11" s="2">
        <f t="shared" si="1"/>
        <v>90000</v>
      </c>
      <c r="E11" s="3">
        <f t="shared" si="0"/>
        <v>0.32152566069504201</v>
      </c>
    </row>
    <row r="12" spans="1:5" x14ac:dyDescent="0.25">
      <c r="A12" s="1" t="s">
        <v>19</v>
      </c>
      <c r="B12" s="2">
        <v>13687.69</v>
      </c>
      <c r="C12" s="2">
        <v>13687.69</v>
      </c>
      <c r="D12" s="2">
        <f t="shared" si="1"/>
        <v>0</v>
      </c>
      <c r="E12" s="3">
        <f t="shared" si="0"/>
        <v>0</v>
      </c>
    </row>
    <row r="13" spans="1:5" x14ac:dyDescent="0.25">
      <c r="A13" s="1" t="s">
        <v>20</v>
      </c>
      <c r="B13" s="2">
        <v>166248</v>
      </c>
      <c r="C13" s="2">
        <v>140483</v>
      </c>
      <c r="D13" s="2">
        <f t="shared" si="1"/>
        <v>25765</v>
      </c>
      <c r="E13" s="3">
        <f t="shared" si="0"/>
        <v>0.15497930802175064</v>
      </c>
    </row>
    <row r="14" spans="1:5" x14ac:dyDescent="0.25">
      <c r="A14" s="1" t="s">
        <v>11</v>
      </c>
      <c r="B14" s="2">
        <v>253354.36</v>
      </c>
      <c r="C14" s="2">
        <v>34989.089999999997</v>
      </c>
      <c r="D14" s="2">
        <f t="shared" si="1"/>
        <v>218365.27</v>
      </c>
      <c r="E14" s="3">
        <f>SUM(D14/B14)</f>
        <v>0.86189663363204017</v>
      </c>
    </row>
    <row r="15" spans="1:5" x14ac:dyDescent="0.25">
      <c r="A15" s="1" t="s">
        <v>24</v>
      </c>
      <c r="B15" s="2">
        <v>2629599</v>
      </c>
      <c r="C15" s="2">
        <v>35362.339999999997</v>
      </c>
      <c r="D15" s="2">
        <f t="shared" si="1"/>
        <v>2594236.66</v>
      </c>
      <c r="E15" s="3">
        <f t="shared" si="0"/>
        <v>0.98655219293892349</v>
      </c>
    </row>
    <row r="16" spans="1:5" x14ac:dyDescent="0.25">
      <c r="A16" s="1" t="s">
        <v>25</v>
      </c>
      <c r="B16" s="2">
        <v>347635</v>
      </c>
      <c r="C16" s="2">
        <v>0</v>
      </c>
      <c r="D16" s="2">
        <f t="shared" si="1"/>
        <v>347635</v>
      </c>
      <c r="E16" s="3">
        <f t="shared" si="0"/>
        <v>1</v>
      </c>
    </row>
    <row r="17" spans="1:5" x14ac:dyDescent="0.25">
      <c r="A17" s="1" t="s">
        <v>9</v>
      </c>
      <c r="B17" s="2">
        <v>40237</v>
      </c>
      <c r="C17" s="2">
        <v>0</v>
      </c>
      <c r="D17" s="2">
        <f t="shared" si="1"/>
        <v>40237</v>
      </c>
      <c r="E17" s="3">
        <f t="shared" si="0"/>
        <v>1</v>
      </c>
    </row>
    <row r="18" spans="1:5" x14ac:dyDescent="0.25">
      <c r="A18" s="1" t="s">
        <v>26</v>
      </c>
      <c r="B18" s="2">
        <v>24249</v>
      </c>
      <c r="C18" s="2">
        <v>0</v>
      </c>
      <c r="D18" s="2">
        <f t="shared" si="1"/>
        <v>24249</v>
      </c>
      <c r="E18" s="3">
        <f t="shared" si="0"/>
        <v>1</v>
      </c>
    </row>
    <row r="19" spans="1:5" x14ac:dyDescent="0.25">
      <c r="A19" s="1" t="s">
        <v>10</v>
      </c>
      <c r="B19" s="2">
        <v>28993</v>
      </c>
      <c r="C19" s="2">
        <v>0</v>
      </c>
      <c r="D19" s="2">
        <f t="shared" si="1"/>
        <v>28993</v>
      </c>
      <c r="E19" s="3">
        <f t="shared" si="0"/>
        <v>1</v>
      </c>
    </row>
    <row r="20" spans="1:5" x14ac:dyDescent="0.25">
      <c r="A20" s="1" t="s">
        <v>22</v>
      </c>
      <c r="B20" s="2">
        <v>127475.72</v>
      </c>
      <c r="C20" s="2">
        <v>0</v>
      </c>
      <c r="D20" s="2">
        <f t="shared" si="1"/>
        <v>127475.72</v>
      </c>
      <c r="E20" s="3">
        <f t="shared" si="0"/>
        <v>1</v>
      </c>
    </row>
    <row r="21" spans="1:5" x14ac:dyDescent="0.25">
      <c r="A21" s="1" t="s">
        <v>12</v>
      </c>
      <c r="B21" s="2">
        <v>59445</v>
      </c>
      <c r="C21" s="2">
        <v>5257.8</v>
      </c>
      <c r="D21" s="2">
        <f t="shared" si="1"/>
        <v>54187.199999999997</v>
      </c>
      <c r="E21" s="3">
        <f t="shared" si="0"/>
        <v>0.91155185465556388</v>
      </c>
    </row>
    <row r="22" spans="1:5" x14ac:dyDescent="0.25">
      <c r="A22" s="1" t="s">
        <v>23</v>
      </c>
      <c r="B22" s="2">
        <v>43095</v>
      </c>
      <c r="C22" s="2">
        <v>0</v>
      </c>
      <c r="D22" s="2">
        <f t="shared" si="1"/>
        <v>43095</v>
      </c>
      <c r="E22" s="3">
        <f t="shared" si="0"/>
        <v>1</v>
      </c>
    </row>
    <row r="23" spans="1:5" x14ac:dyDescent="0.25">
      <c r="A23" s="1" t="s">
        <v>21</v>
      </c>
      <c r="B23" s="2">
        <v>95791.13</v>
      </c>
      <c r="C23" s="2">
        <v>15873.15</v>
      </c>
      <c r="D23" s="2">
        <f t="shared" si="1"/>
        <v>79917.98000000001</v>
      </c>
      <c r="E23" s="3">
        <f t="shared" si="0"/>
        <v>0.83429415646312977</v>
      </c>
    </row>
    <row r="24" spans="1:5" x14ac:dyDescent="0.25">
      <c r="A24" s="1"/>
      <c r="B24" s="2"/>
      <c r="C24" s="2"/>
      <c r="D24" s="2"/>
      <c r="E24" s="3"/>
    </row>
    <row r="25" spans="1:5" x14ac:dyDescent="0.25">
      <c r="A25" s="12" t="s">
        <v>18</v>
      </c>
      <c r="B25" s="10">
        <f>SUM(B2:B23)</f>
        <v>9388136.9400000032</v>
      </c>
      <c r="C25" s="10">
        <f>SUM(C2:C24)</f>
        <v>2399131.0099999993</v>
      </c>
      <c r="D25" s="10">
        <f>SUM(D2:D23)</f>
        <v>6989005.9299999997</v>
      </c>
      <c r="E25" s="11">
        <f>SUM(D25/B25)</f>
        <v>0.74445078663285857</v>
      </c>
    </row>
    <row r="26" spans="1:5" s="9" customFormat="1" ht="15.75" x14ac:dyDescent="0.25">
      <c r="A26" s="4"/>
      <c r="B26" s="4"/>
      <c r="C26" s="4"/>
      <c r="D26" s="4"/>
      <c r="E26" s="4"/>
    </row>
    <row r="27" spans="1:5" ht="15.75" x14ac:dyDescent="0.25">
      <c r="A27" s="5"/>
      <c r="B27" s="6" t="s">
        <v>0</v>
      </c>
      <c r="C27" s="7" t="s">
        <v>1</v>
      </c>
      <c r="D27" s="6" t="s">
        <v>2</v>
      </c>
      <c r="E27" s="8" t="s">
        <v>3</v>
      </c>
    </row>
    <row r="28" spans="1:5" x14ac:dyDescent="0.25">
      <c r="A28" s="1" t="s">
        <v>4</v>
      </c>
      <c r="B28" s="2">
        <v>660554.46</v>
      </c>
      <c r="C28" s="2">
        <v>191259.82</v>
      </c>
      <c r="D28" s="2">
        <f>SUM(B28-C28)</f>
        <v>469294.63999999996</v>
      </c>
      <c r="E28" s="3">
        <f t="shared" ref="E28:E51" si="2">SUM(D28/B28)</f>
        <v>0.71045563752608676</v>
      </c>
    </row>
    <row r="29" spans="1:5" x14ac:dyDescent="0.25">
      <c r="A29" s="1" t="s">
        <v>15</v>
      </c>
      <c r="B29" s="2">
        <v>10415</v>
      </c>
      <c r="C29" s="2">
        <v>0</v>
      </c>
      <c r="D29" s="2">
        <f t="shared" ref="D29:D49" si="3">SUM(B29-C29)</f>
        <v>10415</v>
      </c>
      <c r="E29" s="3">
        <v>0</v>
      </c>
    </row>
    <row r="30" spans="1:5" x14ac:dyDescent="0.25">
      <c r="A30" s="1" t="s">
        <v>5</v>
      </c>
      <c r="B30" s="2">
        <v>11687.58</v>
      </c>
      <c r="C30" s="2">
        <v>861.42</v>
      </c>
      <c r="D30" s="2">
        <f t="shared" si="3"/>
        <v>10826.16</v>
      </c>
      <c r="E30" s="3">
        <f t="shared" si="2"/>
        <v>0.92629611947041213</v>
      </c>
    </row>
    <row r="31" spans="1:5" x14ac:dyDescent="0.25">
      <c r="A31" s="1" t="s">
        <v>6</v>
      </c>
      <c r="B31" s="2">
        <v>2424653.0699999998</v>
      </c>
      <c r="C31" s="2">
        <v>343349.57</v>
      </c>
      <c r="D31" s="2">
        <f t="shared" si="3"/>
        <v>2081303.4999999998</v>
      </c>
      <c r="E31" s="3">
        <f t="shared" si="2"/>
        <v>0.85839228949979218</v>
      </c>
    </row>
    <row r="32" spans="1:5" x14ac:dyDescent="0.25">
      <c r="A32" s="1" t="s">
        <v>7</v>
      </c>
      <c r="B32" s="2">
        <v>189222.61</v>
      </c>
      <c r="C32" s="2">
        <v>41.51</v>
      </c>
      <c r="D32" s="2">
        <f t="shared" si="3"/>
        <v>189181.09999999998</v>
      </c>
      <c r="E32" s="3">
        <f t="shared" si="2"/>
        <v>0.99978062875255758</v>
      </c>
    </row>
    <row r="33" spans="1:5" x14ac:dyDescent="0.25">
      <c r="A33" s="1" t="s">
        <v>8</v>
      </c>
      <c r="B33" s="2">
        <v>79346.48</v>
      </c>
      <c r="C33" s="2">
        <v>14020.01</v>
      </c>
      <c r="D33" s="2">
        <f t="shared" si="3"/>
        <v>65326.469999999994</v>
      </c>
      <c r="E33" s="3">
        <f t="shared" si="2"/>
        <v>0.82330646551680675</v>
      </c>
    </row>
    <row r="34" spans="1:5" x14ac:dyDescent="0.25">
      <c r="A34" s="1" t="s">
        <v>17</v>
      </c>
      <c r="B34" s="2">
        <v>364768</v>
      </c>
      <c r="C34" s="2">
        <v>22171.72</v>
      </c>
      <c r="D34" s="2">
        <f t="shared" si="3"/>
        <v>342596.28</v>
      </c>
      <c r="E34" s="3">
        <f>SUM(D34/B34)</f>
        <v>0.93921692692341441</v>
      </c>
    </row>
    <row r="35" spans="1:5" x14ac:dyDescent="0.25">
      <c r="A35" s="1" t="s">
        <v>14</v>
      </c>
      <c r="B35" s="2">
        <v>136638.65</v>
      </c>
      <c r="C35" s="2">
        <v>0</v>
      </c>
      <c r="D35" s="2">
        <f t="shared" si="3"/>
        <v>136638.65</v>
      </c>
      <c r="E35" s="3">
        <f t="shared" si="2"/>
        <v>1</v>
      </c>
    </row>
    <row r="36" spans="1:5" x14ac:dyDescent="0.25">
      <c r="A36" s="1" t="s">
        <v>28</v>
      </c>
      <c r="B36" s="2">
        <v>9563.27</v>
      </c>
      <c r="C36" s="2">
        <v>386.36</v>
      </c>
      <c r="D36" s="2">
        <f t="shared" si="3"/>
        <v>9176.91</v>
      </c>
      <c r="E36" s="3">
        <f t="shared" si="2"/>
        <v>0.95959959302623465</v>
      </c>
    </row>
    <row r="37" spans="1:5" x14ac:dyDescent="0.25">
      <c r="A37" s="1" t="s">
        <v>13</v>
      </c>
      <c r="B37" s="2">
        <v>312389.45</v>
      </c>
      <c r="C37" s="2">
        <v>78270.25</v>
      </c>
      <c r="D37" s="2">
        <f t="shared" si="3"/>
        <v>234119.2</v>
      </c>
      <c r="E37" s="3">
        <f t="shared" si="2"/>
        <v>0.74944656421655731</v>
      </c>
    </row>
    <row r="38" spans="1:5" x14ac:dyDescent="0.25">
      <c r="A38" s="1" t="s">
        <v>19</v>
      </c>
      <c r="B38" s="2">
        <v>13687.69</v>
      </c>
      <c r="C38" s="2">
        <v>2061.9299999999998</v>
      </c>
      <c r="D38" s="2">
        <f t="shared" si="3"/>
        <v>11625.76</v>
      </c>
      <c r="E38" s="3">
        <f t="shared" si="2"/>
        <v>0.8493588034211762</v>
      </c>
    </row>
    <row r="39" spans="1:5" x14ac:dyDescent="0.25">
      <c r="A39" s="1" t="s">
        <v>20</v>
      </c>
      <c r="B39" s="2">
        <v>166248</v>
      </c>
      <c r="C39" s="2">
        <v>-6998.83</v>
      </c>
      <c r="D39" s="2">
        <f t="shared" si="3"/>
        <v>173246.83</v>
      </c>
      <c r="E39" s="3">
        <f t="shared" si="2"/>
        <v>1.0420987320148212</v>
      </c>
    </row>
    <row r="40" spans="1:5" x14ac:dyDescent="0.25">
      <c r="A40" s="1" t="s">
        <v>11</v>
      </c>
      <c r="B40" s="2">
        <v>253354.36</v>
      </c>
      <c r="C40" s="2">
        <v>65312.47</v>
      </c>
      <c r="D40" s="2">
        <f t="shared" si="3"/>
        <v>188041.88999999998</v>
      </c>
      <c r="E40" s="3">
        <f t="shared" si="2"/>
        <v>0.74220901507280157</v>
      </c>
    </row>
    <row r="41" spans="1:5" x14ac:dyDescent="0.25">
      <c r="A41" s="1" t="s">
        <v>24</v>
      </c>
      <c r="B41" s="2">
        <v>1302393.2</v>
      </c>
      <c r="C41" s="2">
        <v>221410.91</v>
      </c>
      <c r="D41" s="2">
        <f t="shared" si="3"/>
        <v>1080982.29</v>
      </c>
      <c r="E41" s="3">
        <f t="shared" si="2"/>
        <v>0.82999687805495304</v>
      </c>
    </row>
    <row r="42" spans="1:5" x14ac:dyDescent="0.25">
      <c r="A42" s="1" t="s">
        <v>25</v>
      </c>
      <c r="B42" s="2">
        <v>342799.29</v>
      </c>
      <c r="C42" s="2">
        <v>48063.64</v>
      </c>
      <c r="D42" s="2">
        <f t="shared" si="3"/>
        <v>294735.64999999997</v>
      </c>
      <c r="E42" s="3">
        <f t="shared" si="2"/>
        <v>0.85979072477075424</v>
      </c>
    </row>
    <row r="43" spans="1:5" x14ac:dyDescent="0.25">
      <c r="A43" s="1" t="s">
        <v>9</v>
      </c>
      <c r="B43" s="2">
        <v>39647</v>
      </c>
      <c r="C43" s="2">
        <v>6168.72</v>
      </c>
      <c r="D43" s="2">
        <f t="shared" si="3"/>
        <v>33478.28</v>
      </c>
      <c r="E43" s="3">
        <f t="shared" si="2"/>
        <v>0.84440890861855877</v>
      </c>
    </row>
    <row r="44" spans="1:5" x14ac:dyDescent="0.25">
      <c r="A44" s="1" t="s">
        <v>26</v>
      </c>
      <c r="B44" s="2">
        <v>23582</v>
      </c>
      <c r="C44" s="2">
        <v>3743.95</v>
      </c>
      <c r="D44" s="2">
        <f t="shared" si="3"/>
        <v>19838.05</v>
      </c>
      <c r="E44" s="3">
        <f t="shared" si="2"/>
        <v>0.84123696039352047</v>
      </c>
    </row>
    <row r="45" spans="1:5" x14ac:dyDescent="0.25">
      <c r="A45" s="1" t="s">
        <v>10</v>
      </c>
      <c r="B45" s="2">
        <v>28993</v>
      </c>
      <c r="C45" s="2">
        <v>113.54</v>
      </c>
      <c r="D45" s="2">
        <f t="shared" si="3"/>
        <v>28879.46</v>
      </c>
      <c r="E45" s="3">
        <f t="shared" si="2"/>
        <v>0.9960838823164212</v>
      </c>
    </row>
    <row r="46" spans="1:5" x14ac:dyDescent="0.25">
      <c r="A46" s="1" t="s">
        <v>22</v>
      </c>
      <c r="B46" s="2">
        <v>127475.72</v>
      </c>
      <c r="C46" s="2">
        <v>32333.09</v>
      </c>
      <c r="D46" s="2">
        <f t="shared" si="3"/>
        <v>95142.63</v>
      </c>
      <c r="E46" s="3">
        <f t="shared" si="2"/>
        <v>0.74635883601991038</v>
      </c>
    </row>
    <row r="47" spans="1:5" x14ac:dyDescent="0.25">
      <c r="A47" s="1" t="s">
        <v>12</v>
      </c>
      <c r="B47" s="2">
        <v>59445</v>
      </c>
      <c r="C47" s="2">
        <v>12645.45</v>
      </c>
      <c r="D47" s="2">
        <f t="shared" si="3"/>
        <v>46799.55</v>
      </c>
      <c r="E47" s="3">
        <f t="shared" si="2"/>
        <v>0.78727479182437554</v>
      </c>
    </row>
    <row r="48" spans="1:5" x14ac:dyDescent="0.25">
      <c r="A48" s="1" t="s">
        <v>29</v>
      </c>
      <c r="B48" s="2">
        <v>43095</v>
      </c>
      <c r="C48" s="2">
        <v>400</v>
      </c>
      <c r="D48" s="2">
        <f t="shared" si="3"/>
        <v>42695</v>
      </c>
      <c r="E48" s="3">
        <f t="shared" si="2"/>
        <v>0.99071818076342966</v>
      </c>
    </row>
    <row r="49" spans="1:5" x14ac:dyDescent="0.25">
      <c r="A49" s="1" t="s">
        <v>21</v>
      </c>
      <c r="B49" s="2">
        <v>95791.13</v>
      </c>
      <c r="C49" s="2">
        <v>12093.89</v>
      </c>
      <c r="D49" s="2">
        <f t="shared" si="3"/>
        <v>83697.240000000005</v>
      </c>
      <c r="E49" s="3">
        <f t="shared" si="2"/>
        <v>0.87374728745761743</v>
      </c>
    </row>
    <row r="50" spans="1:5" x14ac:dyDescent="0.25">
      <c r="A50" s="1"/>
      <c r="B50" s="2"/>
      <c r="C50" s="2"/>
      <c r="D50" s="2"/>
      <c r="E50" s="3"/>
    </row>
    <row r="51" spans="1:5" x14ac:dyDescent="0.25">
      <c r="A51" s="12" t="s">
        <v>18</v>
      </c>
      <c r="B51" s="10">
        <f>SUM(B28:B50)</f>
        <v>6695749.96</v>
      </c>
      <c r="C51" s="10">
        <f>SUM(C28:C49)</f>
        <v>1047709.42</v>
      </c>
      <c r="D51" s="10">
        <f t="shared" ref="D51" si="4">SUM(B51-C51)</f>
        <v>5648040.54</v>
      </c>
      <c r="E51" s="11">
        <f t="shared" si="2"/>
        <v>0.84352620300056724</v>
      </c>
    </row>
    <row r="52" spans="1:5" x14ac:dyDescent="0.25">
      <c r="A52" s="4"/>
      <c r="B52" s="4"/>
      <c r="C52" s="4"/>
      <c r="D52" s="4"/>
      <c r="E52" s="4"/>
    </row>
    <row r="53" spans="1:5" x14ac:dyDescent="0.25">
      <c r="A53" s="4"/>
      <c r="B53" s="4"/>
      <c r="C53" s="4"/>
      <c r="D53" s="4"/>
      <c r="E53" s="4"/>
    </row>
  </sheetData>
  <pageMargins left="0.75" right="0.75" top="1.5" bottom="0.5" header="0.55000000000000004" footer="0.3"/>
  <pageSetup orientation="portrait" r:id="rId1"/>
  <headerFooter>
    <oddHeader xml:space="preserve">&amp;C&amp;"Times New Roman,Regular"&amp;12San Luis Valley BOCES
21/22 Revenue and Expenditure Report
 07/01/2021 - 10/31/2021
</oddHeader>
  </headerFooter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Squires</dc:creator>
  <cp:lastModifiedBy>Staci Turner</cp:lastModifiedBy>
  <cp:lastPrinted>2021-01-05T16:25:03Z</cp:lastPrinted>
  <dcterms:created xsi:type="dcterms:W3CDTF">2012-01-13T16:33:18Z</dcterms:created>
  <dcterms:modified xsi:type="dcterms:W3CDTF">2021-11-01T22:17:28Z</dcterms:modified>
</cp:coreProperties>
</file>