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MASTER File\Board_SAC\FY 21-22\January 2022\"/>
    </mc:Choice>
  </mc:AlternateContent>
  <xr:revisionPtr revIDLastSave="0" documentId="13_ncr:1_{A3C12576-B27E-445A-81E5-DE1D1217A84D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44" i="1" l="1"/>
  <c r="E44" i="1"/>
  <c r="D42" i="1"/>
  <c r="E42" i="1" s="1"/>
  <c r="B51" i="1" l="1"/>
  <c r="D20" i="1"/>
  <c r="E20" i="1" s="1"/>
  <c r="D19" i="1"/>
  <c r="E19" i="1" s="1"/>
  <c r="D18" i="1"/>
  <c r="E18" i="1" s="1"/>
  <c r="D16" i="1"/>
  <c r="E16" i="1" s="1"/>
  <c r="D10" i="1"/>
  <c r="E10" i="1" s="1"/>
  <c r="D21" i="1"/>
  <c r="E21" i="1" s="1"/>
  <c r="D22" i="1" l="1"/>
  <c r="E22" i="1" s="1"/>
  <c r="D46" i="1" l="1"/>
  <c r="E46" i="1" s="1"/>
  <c r="D36" i="1"/>
  <c r="E36" i="1" s="1"/>
  <c r="C25" i="1"/>
  <c r="C51" i="1" l="1"/>
  <c r="D49" i="1"/>
  <c r="E49" i="1" s="1"/>
  <c r="D23" i="1"/>
  <c r="E23" i="1" s="1"/>
  <c r="B25" i="1"/>
  <c r="D39" i="1" l="1"/>
  <c r="E39" i="1" s="1"/>
  <c r="D13" i="1"/>
  <c r="E13" i="1" s="1"/>
  <c r="D29" i="1" l="1"/>
  <c r="D30" i="1"/>
  <c r="D31" i="1"/>
  <c r="D32" i="1"/>
  <c r="D33" i="1"/>
  <c r="D34" i="1"/>
  <c r="D35" i="1"/>
  <c r="D37" i="1"/>
  <c r="D38" i="1"/>
  <c r="D40" i="1"/>
  <c r="D41" i="1"/>
  <c r="D43" i="1"/>
  <c r="D45" i="1"/>
  <c r="D47" i="1"/>
  <c r="D48" i="1"/>
  <c r="D28" i="1"/>
  <c r="D4" i="1"/>
  <c r="D5" i="1"/>
  <c r="D6" i="1"/>
  <c r="D7" i="1"/>
  <c r="D8" i="1"/>
  <c r="D9" i="1"/>
  <c r="D11" i="1"/>
  <c r="D12" i="1"/>
  <c r="D14" i="1"/>
  <c r="D15" i="1"/>
  <c r="D17" i="1"/>
  <c r="D3" i="1"/>
  <c r="D2" i="1"/>
  <c r="D25" i="1" l="1"/>
  <c r="E48" i="1"/>
  <c r="E8" i="1" l="1"/>
  <c r="E31" i="1" l="1"/>
  <c r="E40" i="1" l="1"/>
  <c r="E12" i="1"/>
  <c r="D51" i="1" l="1"/>
  <c r="E51" i="1" s="1"/>
  <c r="E47" i="1"/>
  <c r="E45" i="1"/>
  <c r="E43" i="1"/>
  <c r="E41" i="1"/>
  <c r="E38" i="1"/>
  <c r="E37" i="1"/>
  <c r="E34" i="1"/>
  <c r="E35" i="1"/>
  <c r="E33" i="1"/>
  <c r="E32" i="1"/>
  <c r="E30" i="1"/>
  <c r="E28" i="1"/>
  <c r="E9" i="1" l="1"/>
  <c r="E3" i="1"/>
  <c r="E11" i="1" l="1"/>
  <c r="E14" i="1" l="1"/>
  <c r="E17" i="1"/>
  <c r="E15" i="1"/>
  <c r="E7" i="1"/>
  <c r="E6" i="1"/>
  <c r="E5" i="1"/>
  <c r="E4" i="1"/>
  <c r="E2" i="1"/>
  <c r="E25" i="1" l="1"/>
</calcChain>
</file>

<file path=xl/sharedStrings.xml><?xml version="1.0" encoding="utf-8"?>
<sst xmlns="http://schemas.openxmlformats.org/spreadsheetml/2006/main" count="54" uniqueCount="30">
  <si>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</si>
  <si>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</si>
  <si>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</si>
  <si>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</si>
  <si>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</si>
  <si>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</si>
  <si>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</si>
  <si>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</si>
  <si>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</si>
  <si>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</si>
  <si>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</si>
  <si>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</si>
  <si>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</si>
  <si>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</si>
  <si>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</si>
  <si>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</si>
  <si>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</si>
  <si>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</si>
  <si>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TOTAL</t>
  </si>
  <si>
    <t>G/T Universal Screening</t>
  </si>
  <si>
    <t>Education Stability Grant</t>
  </si>
  <si>
    <t>Medicaid</t>
  </si>
  <si>
    <t>ESSER II</t>
  </si>
  <si>
    <t>ARP-HCY I (McKinney)</t>
  </si>
  <si>
    <t>IDEA Part B</t>
  </si>
  <si>
    <t>IDEA Part B - ARP</t>
  </si>
  <si>
    <t>Federal Preschool - ARP</t>
  </si>
  <si>
    <t>School Counselor Corp - Grant Writing</t>
  </si>
  <si>
    <t>School Counselor - Grant Writing</t>
  </si>
  <si>
    <t>ARP -HCY I (McKinney)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</si>
</sst>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view="pageLayout" topLeftCell="A27" zoomScaleNormal="100" workbookViewId="0">
      <selection activeCell="B49" sqref="B49"/>
    </sheetView>
  </sheetViews>
  <sheetFormatPr defaultRowHeight="15" x14ac:dyDescent="0.25"/>
  <cols>
    <col min="1" max="1" width="35.28515625" customWidth="1"/>
    <col min="2" max="2" width="13.140625" bestFit="1" customWidth="1"/>
    <col min="3" max="3" width="13.42578125" bestFit="1" customWidth="1"/>
    <col min="4" max="4" width="13.140625" bestFit="1" customWidth="1"/>
    <col min="5" max="5" width="13.5703125" bestFit="1" customWidth="1"/>
  </cols>
  <sheetData>
    <row r="1" spans="1:5" s="9" customFormat="1" ht="15.75" x14ac:dyDescent="0.25">
      <c r="A1" s="5"/>
      <c r="B1" s="6" t="s">
        <v>0</v>
      </c>
      <c r="C1" s="7" t="s">
        <v>16</v>
      </c>
      <c r="D1" s="6" t="s">
        <v>2</v>
      </c>
      <c r="E1" s="8" t="s">
        <v>3</v>
      </c>
    </row>
    <row r="2" spans="1:5" x14ac:dyDescent="0.25">
      <c r="A2" s="1" t="s">
        <v>4</v>
      </c>
      <c r="B2" s="2">
        <v>1423508</v>
      </c>
      <c r="C2" s="2">
        <v>233237.58</v>
      </c>
      <c r="D2" s="2">
        <f>SUM(B2-C2)</f>
        <v>1190270.42</v>
      </c>
      <c r="E2" s="3">
        <f t="shared" ref="E2:E23" si="0">SUM(D2/B2)</f>
        <v>0.8361529545320433</v>
      </c>
    </row>
    <row r="3" spans="1:5" x14ac:dyDescent="0.25">
      <c r="A3" s="1" t="s">
        <v>15</v>
      </c>
      <c r="B3" s="2">
        <v>10415</v>
      </c>
      <c r="C3" s="2">
        <v>0</v>
      </c>
      <c r="D3" s="2">
        <f>SUM(B3-C3)</f>
        <v>10415</v>
      </c>
      <c r="E3" s="3">
        <f t="shared" si="0"/>
        <v>1</v>
      </c>
    </row>
    <row r="4" spans="1:5" x14ac:dyDescent="0.25">
      <c r="A4" s="1" t="s">
        <v>5</v>
      </c>
      <c r="B4" s="2">
        <v>11687.58</v>
      </c>
      <c r="C4" s="2">
        <v>0</v>
      </c>
      <c r="D4" s="2">
        <f t="shared" ref="D4:D23" si="1">SUM(B4-C4)</f>
        <v>11687.58</v>
      </c>
      <c r="E4" s="3">
        <f t="shared" si="0"/>
        <v>1</v>
      </c>
    </row>
    <row r="5" spans="1:5" x14ac:dyDescent="0.25">
      <c r="A5" s="1" t="s">
        <v>6</v>
      </c>
      <c r="B5" s="2">
        <v>3048262</v>
      </c>
      <c r="C5" s="2">
        <v>1784201.13</v>
      </c>
      <c r="D5" s="2">
        <f t="shared" si="1"/>
        <v>1264060.8700000001</v>
      </c>
      <c r="E5" s="3">
        <f t="shared" si="0"/>
        <v>0.41468248792262613</v>
      </c>
    </row>
    <row r="6" spans="1:5" x14ac:dyDescent="0.25">
      <c r="A6" s="1" t="s">
        <v>7</v>
      </c>
      <c r="B6" s="2">
        <v>189222.61</v>
      </c>
      <c r="C6" s="2">
        <v>138104.79</v>
      </c>
      <c r="D6" s="2">
        <f t="shared" si="1"/>
        <v>51117.819999999978</v>
      </c>
      <c r="E6" s="3">
        <f t="shared" si="0"/>
        <v>0.27014646928292546</v>
      </c>
    </row>
    <row r="7" spans="1:5" x14ac:dyDescent="0.25">
      <c r="A7" s="1" t="s">
        <v>8</v>
      </c>
      <c r="B7" s="2">
        <v>79346.48</v>
      </c>
      <c r="C7" s="2">
        <v>67649</v>
      </c>
      <c r="D7" s="2">
        <f t="shared" si="1"/>
        <v>11697.479999999996</v>
      </c>
      <c r="E7" s="3">
        <f t="shared" si="0"/>
        <v>0.14742279682728202</v>
      </c>
    </row>
    <row r="8" spans="1:5" x14ac:dyDescent="0.25">
      <c r="A8" s="1" t="s">
        <v>17</v>
      </c>
      <c r="B8" s="2">
        <v>364768</v>
      </c>
      <c r="C8" s="2">
        <v>364768</v>
      </c>
      <c r="D8" s="2">
        <f t="shared" si="1"/>
        <v>0</v>
      </c>
      <c r="E8" s="3">
        <f>SUM(D8/B8)</f>
        <v>0</v>
      </c>
    </row>
    <row r="9" spans="1:5" x14ac:dyDescent="0.25">
      <c r="A9" s="1" t="s">
        <v>14</v>
      </c>
      <c r="B9" s="2">
        <v>141638.65</v>
      </c>
      <c r="C9" s="2">
        <v>0</v>
      </c>
      <c r="D9" s="2">
        <f t="shared" si="1"/>
        <v>141638.65</v>
      </c>
      <c r="E9" s="3">
        <f t="shared" si="0"/>
        <v>1</v>
      </c>
    </row>
    <row r="10" spans="1:5" x14ac:dyDescent="0.25">
      <c r="A10" s="1" t="s">
        <v>27</v>
      </c>
      <c r="B10" s="2">
        <v>9563.27</v>
      </c>
      <c r="C10" s="2">
        <v>0</v>
      </c>
      <c r="D10" s="2">
        <f t="shared" si="1"/>
        <v>9563.27</v>
      </c>
      <c r="E10" s="3">
        <f t="shared" si="0"/>
        <v>1</v>
      </c>
    </row>
    <row r="11" spans="1:5" x14ac:dyDescent="0.25">
      <c r="A11" s="1" t="s">
        <v>13</v>
      </c>
      <c r="B11" s="2">
        <v>279915.45</v>
      </c>
      <c r="C11" s="2">
        <v>189915.45</v>
      </c>
      <c r="D11" s="2">
        <f t="shared" si="1"/>
        <v>90000</v>
      </c>
      <c r="E11" s="3">
        <f t="shared" si="0"/>
        <v>0.32152566069504201</v>
      </c>
    </row>
    <row r="12" spans="1:5" x14ac:dyDescent="0.25">
      <c r="A12" s="1" t="s">
        <v>19</v>
      </c>
      <c r="B12" s="2">
        <v>13687.69</v>
      </c>
      <c r="C12" s="2">
        <v>13687.69</v>
      </c>
      <c r="D12" s="2">
        <f t="shared" si="1"/>
        <v>0</v>
      </c>
      <c r="E12" s="3">
        <f t="shared" si="0"/>
        <v>0</v>
      </c>
    </row>
    <row r="13" spans="1:5" x14ac:dyDescent="0.25">
      <c r="A13" s="1" t="s">
        <v>20</v>
      </c>
      <c r="B13" s="2">
        <v>166248</v>
      </c>
      <c r="C13" s="2">
        <v>167944</v>
      </c>
      <c r="D13" s="2">
        <f t="shared" si="1"/>
        <v>-1696</v>
      </c>
      <c r="E13" s="3">
        <f t="shared" si="0"/>
        <v>-1.0201626485732159E-2</v>
      </c>
    </row>
    <row r="14" spans="1:5" x14ac:dyDescent="0.25">
      <c r="A14" s="1" t="s">
        <v>11</v>
      </c>
      <c r="B14" s="2">
        <v>253354.36</v>
      </c>
      <c r="C14" s="2">
        <v>100600.12</v>
      </c>
      <c r="D14" s="2">
        <f t="shared" si="1"/>
        <v>152754.23999999999</v>
      </c>
      <c r="E14" s="3">
        <f>SUM(D14/B14)</f>
        <v>0.60292722019861822</v>
      </c>
    </row>
    <row r="15" spans="1:5" x14ac:dyDescent="0.25">
      <c r="A15" s="1" t="s">
        <v>24</v>
      </c>
      <c r="B15" s="2">
        <v>2629599</v>
      </c>
      <c r="C15" s="2">
        <v>221410.91</v>
      </c>
      <c r="D15" s="2">
        <f t="shared" si="1"/>
        <v>2408188.09</v>
      </c>
      <c r="E15" s="3">
        <f t="shared" si="0"/>
        <v>0.91580050418333736</v>
      </c>
    </row>
    <row r="16" spans="1:5" x14ac:dyDescent="0.25">
      <c r="A16" s="1" t="s">
        <v>25</v>
      </c>
      <c r="B16" s="2">
        <v>347635</v>
      </c>
      <c r="C16" s="2">
        <v>48063.64</v>
      </c>
      <c r="D16" s="2">
        <f t="shared" si="1"/>
        <v>299571.36</v>
      </c>
      <c r="E16" s="3">
        <f t="shared" si="0"/>
        <v>0.86174107900527852</v>
      </c>
    </row>
    <row r="17" spans="1:5" x14ac:dyDescent="0.25">
      <c r="A17" s="1" t="s">
        <v>9</v>
      </c>
      <c r="B17" s="2">
        <v>40237</v>
      </c>
      <c r="C17" s="2">
        <v>6168.72</v>
      </c>
      <c r="D17" s="2">
        <f t="shared" si="1"/>
        <v>34068.28</v>
      </c>
      <c r="E17" s="3">
        <f t="shared" si="0"/>
        <v>0.84669035961925587</v>
      </c>
    </row>
    <row r="18" spans="1:5" x14ac:dyDescent="0.25">
      <c r="A18" s="1" t="s">
        <v>26</v>
      </c>
      <c r="B18" s="2">
        <v>24249</v>
      </c>
      <c r="C18" s="2">
        <v>3743.95</v>
      </c>
      <c r="D18" s="2">
        <f t="shared" si="1"/>
        <v>20505.05</v>
      </c>
      <c r="E18" s="3">
        <f t="shared" si="0"/>
        <v>0.84560394243061565</v>
      </c>
    </row>
    <row r="19" spans="1:5" x14ac:dyDescent="0.25">
      <c r="A19" s="1" t="s">
        <v>10</v>
      </c>
      <c r="B19" s="2">
        <v>28993</v>
      </c>
      <c r="C19" s="2">
        <v>113.54</v>
      </c>
      <c r="D19" s="2">
        <f t="shared" si="1"/>
        <v>28879.46</v>
      </c>
      <c r="E19" s="3">
        <f t="shared" si="0"/>
        <v>0.9960838823164212</v>
      </c>
    </row>
    <row r="20" spans="1:5" x14ac:dyDescent="0.25">
      <c r="A20" s="1" t="s">
        <v>22</v>
      </c>
      <c r="B20" s="2">
        <v>127475.72</v>
      </c>
      <c r="C20" s="2">
        <v>49207.46</v>
      </c>
      <c r="D20" s="2">
        <f t="shared" si="1"/>
        <v>78268.260000000009</v>
      </c>
      <c r="E20" s="3">
        <f t="shared" si="0"/>
        <v>0.61398562800821999</v>
      </c>
    </row>
    <row r="21" spans="1:5" x14ac:dyDescent="0.25">
      <c r="A21" s="1" t="s">
        <v>12</v>
      </c>
      <c r="B21" s="2">
        <v>59445</v>
      </c>
      <c r="C21" s="2">
        <v>14259.79</v>
      </c>
      <c r="D21" s="2">
        <f t="shared" si="1"/>
        <v>45185.21</v>
      </c>
      <c r="E21" s="3">
        <f t="shared" si="0"/>
        <v>0.7601179241315501</v>
      </c>
    </row>
    <row r="22" spans="1:5" x14ac:dyDescent="0.25">
      <c r="A22" s="1" t="s">
        <v>23</v>
      </c>
      <c r="B22" s="2">
        <v>53333</v>
      </c>
      <c r="C22" s="2">
        <v>1900</v>
      </c>
      <c r="D22" s="2">
        <f t="shared" si="1"/>
        <v>51433</v>
      </c>
      <c r="E22" s="3">
        <f t="shared" si="0"/>
        <v>0.96437477734235844</v>
      </c>
    </row>
    <row r="23" spans="1:5" x14ac:dyDescent="0.25">
      <c r="A23" s="1" t="s">
        <v>21</v>
      </c>
      <c r="B23" s="2">
        <v>95791.13</v>
      </c>
      <c r="C23" s="2">
        <v>19796.03</v>
      </c>
      <c r="D23" s="2">
        <f t="shared" si="1"/>
        <v>75995.100000000006</v>
      </c>
      <c r="E23" s="3">
        <f t="shared" si="0"/>
        <v>0.79334172172308648</v>
      </c>
    </row>
    <row r="24" spans="1:5" x14ac:dyDescent="0.25">
      <c r="A24" s="1"/>
      <c r="B24" s="2"/>
      <c r="C24" s="2"/>
      <c r="D24" s="2"/>
      <c r="E24" s="3"/>
    </row>
    <row r="25" spans="1:5" x14ac:dyDescent="0.25">
      <c r="A25" s="12" t="s">
        <v>18</v>
      </c>
      <c r="B25" s="10">
        <f>SUM(B2:B23)</f>
        <v>9398374.9400000032</v>
      </c>
      <c r="C25" s="10">
        <f>SUM(C2:C24)</f>
        <v>3424771.8000000007</v>
      </c>
      <c r="D25" s="10">
        <f>SUM(D2:D23)</f>
        <v>5973603.1399999997</v>
      </c>
      <c r="E25" s="11">
        <f>SUM(D25/B25)</f>
        <v>0.63559957738821571</v>
      </c>
    </row>
    <row r="26" spans="1:5" s="9" customFormat="1" ht="15.75" x14ac:dyDescent="0.25">
      <c r="A26" s="4"/>
      <c r="B26" s="4"/>
      <c r="C26" s="4"/>
      <c r="D26" s="4"/>
      <c r="E26" s="4"/>
    </row>
    <row r="27" spans="1:5" ht="15.75" x14ac:dyDescent="0.25">
      <c r="A27" s="5"/>
      <c r="B27" s="6" t="s">
        <v>0</v>
      </c>
      <c r="C27" s="7" t="s">
        <v>1</v>
      </c>
      <c r="D27" s="6" t="s">
        <v>2</v>
      </c>
      <c r="E27" s="8" t="s">
        <v>3</v>
      </c>
    </row>
    <row r="28" spans="1:5" x14ac:dyDescent="0.25">
      <c r="A28" s="1" t="s">
        <v>4</v>
      </c>
      <c r="B28" s="2">
        <v>661554.46</v>
      </c>
      <c r="C28" s="2">
        <v>276964.65000000002</v>
      </c>
      <c r="D28" s="2">
        <f>SUM(B28-C28)</f>
        <v>384589.80999999994</v>
      </c>
      <c r="E28" s="3">
        <f t="shared" ref="E28:E51" si="2">SUM(D28/B28)</f>
        <v>0.58134263050694268</v>
      </c>
    </row>
    <row r="29" spans="1:5" x14ac:dyDescent="0.25">
      <c r="A29" s="1" t="s">
        <v>15</v>
      </c>
      <c r="B29" s="2">
        <v>10415</v>
      </c>
      <c r="C29" s="2">
        <v>1906.84</v>
      </c>
      <c r="D29" s="2">
        <f t="shared" ref="D29:D49" si="3">SUM(B29-C29)</f>
        <v>8508.16</v>
      </c>
      <c r="E29" s="3">
        <v>0</v>
      </c>
    </row>
    <row r="30" spans="1:5" x14ac:dyDescent="0.25">
      <c r="A30" s="1" t="s">
        <v>5</v>
      </c>
      <c r="B30" s="2">
        <v>11687.58</v>
      </c>
      <c r="C30" s="2">
        <v>1191.42</v>
      </c>
      <c r="D30" s="2">
        <f t="shared" si="3"/>
        <v>10496.16</v>
      </c>
      <c r="E30" s="3">
        <f t="shared" si="2"/>
        <v>0.89806101861976562</v>
      </c>
    </row>
    <row r="31" spans="1:5" x14ac:dyDescent="0.25">
      <c r="A31" s="1" t="s">
        <v>6</v>
      </c>
      <c r="B31" s="2">
        <v>2424653.0699999998</v>
      </c>
      <c r="C31" s="2">
        <v>633483.1</v>
      </c>
      <c r="D31" s="2">
        <f t="shared" si="3"/>
        <v>1791169.9699999997</v>
      </c>
      <c r="E31" s="3">
        <f t="shared" si="2"/>
        <v>0.73873247771484263</v>
      </c>
    </row>
    <row r="32" spans="1:5" x14ac:dyDescent="0.25">
      <c r="A32" s="1" t="s">
        <v>7</v>
      </c>
      <c r="B32" s="2">
        <v>189222.61</v>
      </c>
      <c r="C32" s="2">
        <v>2840.15</v>
      </c>
      <c r="D32" s="2">
        <f t="shared" si="3"/>
        <v>186382.46</v>
      </c>
      <c r="E32" s="3">
        <f t="shared" si="2"/>
        <v>0.98499043005484388</v>
      </c>
    </row>
    <row r="33" spans="1:5" x14ac:dyDescent="0.25">
      <c r="A33" s="1" t="s">
        <v>8</v>
      </c>
      <c r="B33" s="2">
        <v>79346.48</v>
      </c>
      <c r="C33" s="2">
        <v>27939.62</v>
      </c>
      <c r="D33" s="2">
        <f t="shared" si="3"/>
        <v>51406.86</v>
      </c>
      <c r="E33" s="3">
        <f t="shared" si="2"/>
        <v>0.64787826756776112</v>
      </c>
    </row>
    <row r="34" spans="1:5" x14ac:dyDescent="0.25">
      <c r="A34" s="1" t="s">
        <v>17</v>
      </c>
      <c r="B34" s="2">
        <v>364768</v>
      </c>
      <c r="C34" s="2">
        <v>63362.400000000001</v>
      </c>
      <c r="D34" s="2">
        <f t="shared" si="3"/>
        <v>301405.59999999998</v>
      </c>
      <c r="E34" s="3">
        <f>SUM(D34/B34)</f>
        <v>0.82629397315553987</v>
      </c>
    </row>
    <row r="35" spans="1:5" x14ac:dyDescent="0.25">
      <c r="A35" s="1" t="s">
        <v>14</v>
      </c>
      <c r="B35" s="2">
        <v>136638.65</v>
      </c>
      <c r="C35" s="2">
        <v>0</v>
      </c>
      <c r="D35" s="2">
        <f t="shared" si="3"/>
        <v>136638.65</v>
      </c>
      <c r="E35" s="3">
        <f t="shared" si="2"/>
        <v>1</v>
      </c>
    </row>
    <row r="36" spans="1:5" x14ac:dyDescent="0.25">
      <c r="A36" s="1" t="s">
        <v>28</v>
      </c>
      <c r="B36" s="2">
        <v>9563.27</v>
      </c>
      <c r="C36" s="2">
        <v>386.36</v>
      </c>
      <c r="D36" s="2">
        <f t="shared" si="3"/>
        <v>9176.91</v>
      </c>
      <c r="E36" s="3">
        <f t="shared" si="2"/>
        <v>0.95959959302623465</v>
      </c>
    </row>
    <row r="37" spans="1:5" x14ac:dyDescent="0.25">
      <c r="A37" s="1" t="s">
        <v>13</v>
      </c>
      <c r="B37" s="2">
        <v>312389.45</v>
      </c>
      <c r="C37" s="2">
        <v>106926.99</v>
      </c>
      <c r="D37" s="2">
        <f t="shared" si="3"/>
        <v>205462.46000000002</v>
      </c>
      <c r="E37" s="3">
        <f t="shared" si="2"/>
        <v>0.65771254438970339</v>
      </c>
    </row>
    <row r="38" spans="1:5" x14ac:dyDescent="0.25">
      <c r="A38" s="1" t="s">
        <v>19</v>
      </c>
      <c r="B38" s="2">
        <v>13687.69</v>
      </c>
      <c r="C38" s="2">
        <v>7422.94</v>
      </c>
      <c r="D38" s="2">
        <f t="shared" si="3"/>
        <v>6264.7500000000009</v>
      </c>
      <c r="E38" s="3">
        <f t="shared" si="2"/>
        <v>0.45769227678300728</v>
      </c>
    </row>
    <row r="39" spans="1:5" x14ac:dyDescent="0.25">
      <c r="A39" s="1" t="s">
        <v>20</v>
      </c>
      <c r="B39" s="2">
        <v>166248</v>
      </c>
      <c r="C39" s="2">
        <v>38495.9</v>
      </c>
      <c r="D39" s="2">
        <f t="shared" si="3"/>
        <v>127752.1</v>
      </c>
      <c r="E39" s="3">
        <f t="shared" si="2"/>
        <v>0.76844292863673547</v>
      </c>
    </row>
    <row r="40" spans="1:5" x14ac:dyDescent="0.25">
      <c r="A40" s="1" t="s">
        <v>11</v>
      </c>
      <c r="B40" s="2">
        <v>253354.36</v>
      </c>
      <c r="C40" s="2">
        <v>120274.96</v>
      </c>
      <c r="D40" s="2">
        <f t="shared" si="3"/>
        <v>133079.39999999997</v>
      </c>
      <c r="E40" s="3">
        <f t="shared" si="2"/>
        <v>0.52526982365726793</v>
      </c>
    </row>
    <row r="41" spans="1:5" x14ac:dyDescent="0.25">
      <c r="A41" s="1" t="s">
        <v>24</v>
      </c>
      <c r="B41" s="2">
        <v>1302393.2</v>
      </c>
      <c r="C41" s="2">
        <v>433925.61</v>
      </c>
      <c r="D41" s="2">
        <f t="shared" si="3"/>
        <v>868467.59</v>
      </c>
      <c r="E41" s="3">
        <f t="shared" si="2"/>
        <v>0.66682441984494389</v>
      </c>
    </row>
    <row r="42" spans="1:5" x14ac:dyDescent="0.25">
      <c r="A42" s="1" t="s">
        <v>25</v>
      </c>
      <c r="B42" s="2">
        <v>342799.29</v>
      </c>
      <c r="C42" s="2">
        <v>92696.85</v>
      </c>
      <c r="D42" s="2">
        <f t="shared" si="3"/>
        <v>250102.43999999997</v>
      </c>
      <c r="E42" s="3">
        <f t="shared" si="2"/>
        <v>0.72958855894946573</v>
      </c>
    </row>
    <row r="43" spans="1:5" x14ac:dyDescent="0.25">
      <c r="A43" s="1" t="s">
        <v>9</v>
      </c>
      <c r="B43" s="2">
        <v>39647</v>
      </c>
      <c r="C43" s="2">
        <v>12985.16</v>
      </c>
      <c r="D43" s="2">
        <f t="shared" si="3"/>
        <v>26661.84</v>
      </c>
      <c r="E43" s="3">
        <f t="shared" si="2"/>
        <v>0.67248064166267307</v>
      </c>
    </row>
    <row r="44" spans="1:5" x14ac:dyDescent="0.25">
      <c r="A44" s="1" t="s">
        <v>26</v>
      </c>
      <c r="B44" s="2">
        <v>23582</v>
      </c>
      <c r="C44" s="2">
        <v>7881.2</v>
      </c>
      <c r="D44" s="2">
        <f t="shared" si="3"/>
        <v>15700.8</v>
      </c>
      <c r="E44" s="3">
        <f t="shared" si="2"/>
        <v>0.66579594606055459</v>
      </c>
    </row>
    <row r="45" spans="1:5" x14ac:dyDescent="0.25">
      <c r="A45" s="1" t="s">
        <v>10</v>
      </c>
      <c r="B45" s="2">
        <v>28993</v>
      </c>
      <c r="C45" s="2">
        <v>125.46</v>
      </c>
      <c r="D45" s="2">
        <f t="shared" si="3"/>
        <v>28867.54</v>
      </c>
      <c r="E45" s="3">
        <f t="shared" si="2"/>
        <v>0.9956727485944884</v>
      </c>
    </row>
    <row r="46" spans="1:5" x14ac:dyDescent="0.25">
      <c r="A46" s="1" t="s">
        <v>22</v>
      </c>
      <c r="B46" s="2">
        <v>127475.72</v>
      </c>
      <c r="C46" s="2">
        <v>69217.53</v>
      </c>
      <c r="D46" s="2">
        <f t="shared" si="3"/>
        <v>58258.19</v>
      </c>
      <c r="E46" s="3">
        <f t="shared" si="2"/>
        <v>0.45701401019739291</v>
      </c>
    </row>
    <row r="47" spans="1:5" x14ac:dyDescent="0.25">
      <c r="A47" s="1" t="s">
        <v>12</v>
      </c>
      <c r="B47" s="2">
        <v>59445</v>
      </c>
      <c r="C47" s="2">
        <v>24446.98</v>
      </c>
      <c r="D47" s="2">
        <f t="shared" si="3"/>
        <v>34998.020000000004</v>
      </c>
      <c r="E47" s="3">
        <f t="shared" si="2"/>
        <v>0.5887462360164859</v>
      </c>
    </row>
    <row r="48" spans="1:5" x14ac:dyDescent="0.25">
      <c r="A48" s="1" t="s">
        <v>29</v>
      </c>
      <c r="B48" s="2">
        <v>53333</v>
      </c>
      <c r="C48" s="2">
        <v>4016.92</v>
      </c>
      <c r="D48" s="2">
        <f t="shared" si="3"/>
        <v>49316.08</v>
      </c>
      <c r="E48" s="3">
        <f t="shared" si="2"/>
        <v>0.9246822792642454</v>
      </c>
    </row>
    <row r="49" spans="1:5" x14ac:dyDescent="0.25">
      <c r="A49" s="1" t="s">
        <v>21</v>
      </c>
      <c r="B49" s="2">
        <v>96291.13</v>
      </c>
      <c r="C49" s="2">
        <v>22783.69</v>
      </c>
      <c r="D49" s="2">
        <f t="shared" si="3"/>
        <v>73507.44</v>
      </c>
      <c r="E49" s="3">
        <f t="shared" si="2"/>
        <v>0.76338744804427983</v>
      </c>
    </row>
    <row r="50" spans="1:5" x14ac:dyDescent="0.25">
      <c r="A50" s="1"/>
      <c r="B50" s="2"/>
      <c r="C50" s="2"/>
      <c r="D50" s="2"/>
      <c r="E50" s="3"/>
    </row>
    <row r="51" spans="1:5" x14ac:dyDescent="0.25">
      <c r="A51" s="12" t="s">
        <v>18</v>
      </c>
      <c r="B51" s="10">
        <f>SUM(B28:B50)</f>
        <v>6707487.96</v>
      </c>
      <c r="C51" s="10">
        <f>SUM(C28:C49)</f>
        <v>1949274.7299999997</v>
      </c>
      <c r="D51" s="10">
        <f t="shared" ref="D51" si="4">SUM(B51-C51)</f>
        <v>4758213.2300000004</v>
      </c>
      <c r="E51" s="11">
        <f t="shared" si="2"/>
        <v>0.70938826254710119</v>
      </c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</sheetData>
  <pageMargins left="0.75" right="0.75" top="1.5" bottom="0.5" header="0.55000000000000004" footer="0.3"/>
  <pageSetup orientation="portrait" r:id="rId1"/>
  <headerFooter>
    <oddHeader>&amp;C&amp;"Times New Roman,Regular"&amp;12San Luis Valley BOCES
21/22 Revenue and Expenditure Report
 07/01/2021 - 12/31/2021</oddHead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2021-01-05T16:25:03Z</cp:lastPrinted>
  <dcterms:created xsi:type="dcterms:W3CDTF">2012-01-13T16:33:18Z</dcterms:created>
  <dcterms:modified xsi:type="dcterms:W3CDTF">2022-01-12T18:38:26Z</dcterms:modified>
</cp:coreProperties>
</file>